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график" sheetId="1" r:id="rId1"/>
    <sheet name="кол-во часов" sheetId="2" r:id="rId2"/>
    <sheet name="инструкц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<sst xmlns="http://schemas.openxmlformats.org/spreadsheetml/2006/main" count="269" uniqueCount="112">
  <si>
    <t>УТВЕРЖДЕН</t>
  </si>
  <si>
    <t>____________________</t>
  </si>
  <si>
    <t>График оценочных процедур в ЧОУ "НОШ" Счастливое детство"</t>
  </si>
  <si>
    <t xml:space="preserve"> на II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</si>
  <si>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</si>
  <si>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</si>
  <si>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</si>
  <si>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</si>
  <si>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</si>
  <si>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</si>
  <si>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</si>
  <si>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ПРОЦЕНТ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</si>
  <si>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</si>
  <si>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</si>
  <si>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</si>
  <si>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</si>
  <si>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</si>
  <si>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</si>
  <si>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</si>
  <si>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</si>
  <si>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</si>
  <si>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</si>
  <si>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</si>
  <si>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</si>
  <si>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</si>
  <si>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</si>
  <si>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</si>
  <si>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</si>
  <si>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</si>
  <si>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</si>
  <si>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</si>
  <si>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</si>
  <si>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</si>
  <si>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</si>
  <si>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</si>
  <si>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</si>
  <si>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</si>
  <si>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</si>
  <si>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</si>
  <si>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>окр</t>
  </si>
  <si>
    <t>рус</t>
  </si>
  <si>
    <t>лит</t>
  </si>
  <si>
    <t>мат</t>
  </si>
  <si>
    <t>англ</t>
  </si>
  <si>
    <t>тех</t>
  </si>
  <si>
    <t>Биология</t>
  </si>
  <si>
    <t>2б</t>
  </si>
  <si>
    <t>Вероятность и статистика</t>
  </si>
  <si>
    <t>География</t>
  </si>
  <si>
    <t>Геометрия</t>
  </si>
  <si>
    <t xml:space="preserve">
</t>
  </si>
  <si>
    <t>Информатика</t>
  </si>
  <si>
    <t>История</t>
  </si>
  <si>
    <t>Кубановедение</t>
  </si>
  <si>
    <t>Литература, литчтение</t>
  </si>
  <si>
    <t>Математика</t>
  </si>
  <si>
    <t>Музыка</t>
  </si>
  <si>
    <t>Немецкий</t>
  </si>
  <si>
    <t>ОБЗР</t>
  </si>
  <si>
    <t>Обществознание</t>
  </si>
  <si>
    <t>Окружающий мир</t>
  </si>
  <si>
    <t>Русский язык</t>
  </si>
  <si>
    <t>Технология</t>
  </si>
  <si>
    <t>Физика</t>
  </si>
  <si>
    <t>Физкультура</t>
  </si>
  <si>
    <t>Французский</t>
  </si>
  <si>
    <t>Химия</t>
  </si>
  <si>
    <t>жирным шрифтом обозначены ВПР</t>
  </si>
  <si>
    <t>Количество часов в неделю по предметам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</si>
  <si>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</si>
  <si>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</si>
  <si>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</si>
  <si>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</si>
  <si>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</si>
  <si>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</si>
  <si>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</si>
  <si>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</si>
  <si>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</si>
  <si>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</si>
  <si>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</si>
  <si>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</si>
  <si>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</si>
  <si>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</si>
  <si>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</si>
  <si>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</si>
  <si>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</si>
  <si>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</si>
  <si>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</si>
  <si>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</si>
  <si>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</si>
  <si>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</si>
  <si>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</si>
  <si>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</si>
  <si>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</si>
  <si>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</si>
  <si>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</si>
  <si>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</si>
  <si>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</si>
  <si>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9г</t>
  </si>
  <si>
    <t>10а</t>
  </si>
  <si>
    <t>10б</t>
  </si>
  <si>
    <t>10в</t>
  </si>
  <si>
    <t>10г</t>
  </si>
  <si>
    <t>11а</t>
  </si>
  <si>
    <t>11б</t>
  </si>
  <si>
    <t>11в</t>
  </si>
  <si>
    <t>11г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</si>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</sst>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56">
    <font>
      <sz val="11"/>
      <color rgb="FF000000"/>
      <name val="Arial"/>
      <charset val="204"/>
    </font>
    <font>
      <b/>
      <sz val="14"/>
      <color rgb="FFFF0000"/>
      <name val="Times New Roman"/>
      <charset val="204"/>
    </font>
    <font>
      <sz val="14"/>
      <color rgb="FF000000"/>
      <name val="Times New Roman"/>
      <charset val="204"/>
    </font>
    <font>
      <b/>
      <sz val="14"/>
      <color rgb="FF000000"/>
      <name val="Arial"/>
      <charset val="204"/>
    </font>
    <font>
      <i/>
      <sz val="12"/>
      <color rgb="FF000000"/>
      <name val="Times New Roman"/>
      <charset val="204"/>
    </font>
    <font>
      <sz val="12"/>
      <color theme="8" tint="-0.499984740745262"/>
      <name val="Times New Roman"/>
      <charset val="204"/>
    </font>
    <font>
      <b/>
      <sz val="12"/>
      <color theme="8" tint="-0.499984740745262"/>
      <name val="Times New Roman"/>
      <charset val="204"/>
    </font>
    <font>
      <sz val="12"/>
      <color rgb="FF000000"/>
      <name val="Times New Roman"/>
      <charset val="204"/>
    </font>
    <font>
      <sz val="10"/>
      <color rgb="FF000000"/>
      <name val="Calibri"/>
      <charset val="204"/>
      <scheme val="minor"/>
    </font>
    <font>
      <b/>
      <sz val="10"/>
      <color rgb="FFC00000"/>
      <name val="Calibri"/>
      <charset val="204"/>
      <scheme val="minor"/>
    </font>
    <font>
      <sz val="11"/>
      <color rgb="FF000000"/>
      <name val="Calibri"/>
      <charset val="204"/>
    </font>
    <font>
      <u/>
      <sz val="11"/>
      <color rgb="FF000000"/>
      <name val="Calibri"/>
      <charset val="204"/>
    </font>
    <font>
      <b/>
      <sz val="10"/>
      <color rgb="FF632423"/>
      <name val="Calibri"/>
      <charset val="204"/>
      <scheme val="minor"/>
    </font>
    <font>
      <sz val="10"/>
      <color rgb="FF632423"/>
      <name val="Calibri"/>
      <charset val="204"/>
      <scheme val="minor"/>
    </font>
    <font>
      <b/>
      <sz val="12"/>
      <color theme="1"/>
      <name val="Times New Roman"/>
      <charset val="204"/>
    </font>
    <font>
      <b/>
      <sz val="11"/>
      <color rgb="FFC00000"/>
      <name val="Calibri"/>
      <charset val="204"/>
    </font>
    <font>
      <b/>
      <sz val="12"/>
      <color rgb="FFC00000"/>
      <name val="Times New Roman"/>
      <charset val="204"/>
    </font>
    <font>
      <b/>
      <sz val="14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rgb="FF000000"/>
      <name val="Calibri"/>
      <charset val="204"/>
    </font>
    <font>
      <sz val="11"/>
      <color rgb="FFFF0000"/>
      <name val="Calibri"/>
      <charset val="204"/>
    </font>
    <font>
      <i/>
      <sz val="11"/>
      <color rgb="FF000000"/>
      <name val="Calibri"/>
      <charset val="204"/>
    </font>
    <font>
      <b/>
      <i/>
      <sz val="12"/>
      <color rgb="FF000000"/>
      <name val="Calibri"/>
      <charset val="204"/>
    </font>
    <font>
      <b/>
      <sz val="11"/>
      <color rgb="FF00000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rgb="FF000000"/>
      <name val="Arial"/>
      <charset val="204"/>
    </font>
    <font>
      <sz val="10"/>
      <color rgb="FFFFFFFF"/>
      <name val="Arial"/>
      <charset val="204"/>
    </font>
    <font>
      <sz val="10"/>
      <color rgb="FFCC0000"/>
      <name val="Arial"/>
      <charset val="204"/>
    </font>
    <font>
      <b/>
      <sz val="10"/>
      <color rgb="FFFFFFFF"/>
      <name val="Arial"/>
      <charset val="204"/>
    </font>
    <font>
      <i/>
      <sz val="10"/>
      <color rgb="FF808080"/>
      <name val="Arial"/>
      <charset val="204"/>
    </font>
    <font>
      <sz val="10"/>
      <color rgb="FF006600"/>
      <name val="Arial"/>
      <charset val="204"/>
    </font>
    <font>
      <b/>
      <sz val="24"/>
      <color rgb="FF000000"/>
      <name val="Arial"/>
      <charset val="204"/>
    </font>
    <font>
      <sz val="18"/>
      <color rgb="FF000000"/>
      <name val="Arial"/>
      <charset val="204"/>
    </font>
    <font>
      <sz val="12"/>
      <color rgb="FF000000"/>
      <name val="Arial"/>
      <charset val="204"/>
    </font>
    <font>
      <u/>
      <sz val="10"/>
      <color rgb="FF0000EE"/>
      <name val="Arial"/>
      <charset val="204"/>
    </font>
    <font>
      <sz val="10"/>
      <color rgb="FF996600"/>
      <name val="Arial"/>
      <charset val="204"/>
    </font>
    <font>
      <sz val="10"/>
      <color rgb="FF333333"/>
      <name val="Arial"/>
      <charset val="204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rgb="FF92D050"/>
      </patternFill>
    </fill>
    <fill>
      <patternFill patternType="solid">
        <fgColor rgb="FFFFFF99"/>
        <bgColor rgb="FF8DB3E2"/>
      </patternFill>
    </fill>
    <fill>
      <patternFill patternType="solid">
        <fgColor theme="9" tint="0.599993896298105"/>
        <bgColor rgb="FFCCC0D9"/>
      </patternFill>
    </fill>
    <fill>
      <patternFill patternType="solid">
        <fgColor rgb="FFFFCCFF"/>
        <bgColor rgb="FFCCC0D9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66">
    <xf numFmtId="0" fontId="0" fillId="0" borderId="0"/>
    <xf numFmtId="176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1" borderId="1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2" borderId="20" applyNumberFormat="0" applyAlignment="0" applyProtection="0">
      <alignment vertical="center"/>
    </xf>
    <xf numFmtId="0" fontId="34" fillId="13" borderId="21" applyNumberFormat="0" applyAlignment="0" applyProtection="0">
      <alignment vertical="center"/>
    </xf>
    <xf numFmtId="0" fontId="35" fillId="13" borderId="20" applyNumberFormat="0" applyAlignment="0" applyProtection="0">
      <alignment vertical="center"/>
    </xf>
    <xf numFmtId="0" fontId="36" fillId="14" borderId="22" applyNumberForma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4" fillId="0" borderId="0"/>
    <xf numFmtId="0" fontId="45" fillId="40" borderId="0"/>
    <xf numFmtId="0" fontId="45" fillId="41" borderId="0"/>
    <xf numFmtId="0" fontId="44" fillId="42" borderId="0"/>
    <xf numFmtId="0" fontId="46" fillId="43" borderId="0"/>
    <xf numFmtId="0" fontId="47" fillId="44" borderId="0"/>
    <xf numFmtId="0" fontId="48" fillId="0" borderId="0"/>
    <xf numFmtId="0" fontId="49" fillId="45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46" borderId="0"/>
    <xf numFmtId="0" fontId="55" fillId="46" borderId="25"/>
    <xf numFmtId="0" fontId="0" fillId="0" borderId="0"/>
    <xf numFmtId="0" fontId="0" fillId="0" borderId="0"/>
    <xf numFmtId="0" fontId="46" fillId="0" borderId="0"/>
  </cellStyleXfs>
  <cellXfs count="8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3" fillId="0" borderId="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7" fillId="9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0" fontId="0" fillId="0" borderId="1" xfId="0" applyNumberFormat="1" applyBorder="1"/>
    <xf numFmtId="180" fontId="23" fillId="0" borderId="5" xfId="0" applyNumberFormat="1" applyFont="1" applyBorder="1"/>
    <xf numFmtId="180" fontId="23" fillId="0" borderId="1" xfId="0" applyNumberFormat="1" applyFont="1" applyBorder="1"/>
    <xf numFmtId="180" fontId="0" fillId="0" borderId="0" xfId="0" applyNumberFormat="1"/>
    <xf numFmtId="0" fontId="23" fillId="0" borderId="1" xfId="0" applyFont="1" applyBorder="1"/>
  </cellXfs>
  <cellStyles count="66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Accent" xfId="49"/>
    <cellStyle name="Accent 1" xfId="50"/>
    <cellStyle name="Accent 2" xfId="51"/>
    <cellStyle name="Accent 3" xfId="52"/>
    <cellStyle name="Bad" xfId="53"/>
    <cellStyle name="Error" xfId="54"/>
    <cellStyle name="Footnote" xfId="55"/>
    <cellStyle name="Good" xfId="56"/>
    <cellStyle name="Heading" xfId="57"/>
    <cellStyle name="Heading 1" xfId="58"/>
    <cellStyle name="Heading 2" xfId="59"/>
    <cellStyle name="Hyperlink" xfId="60"/>
    <cellStyle name="Neutral" xfId="61"/>
    <cellStyle name="Note" xfId="62"/>
    <cellStyle name="Status" xfId="63"/>
    <cellStyle name="Text" xfId="64"/>
    <cellStyle name="Warning" xfId="65"/>
  </cellStyles>
  <tableStyles count="0" defaultTableStyle="TableStyleMedium2" defaultPivotStyle="PivotStyleLight16"/>
  <colors>
    <mruColors>
      <color rgb="00FFCCFF"/>
      <color rgb="00FF99CC"/>
      <color rgb="00FF5050"/>
      <color rgb="00FFFF99"/>
      <color rgb="00FFCC00"/>
      <color rgb="00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</xdr:row>
      <xdr:rowOff>0</xdr:rowOff>
    </xdr:from>
    <xdr:to>
      <xdr:col>13</xdr:col>
      <xdr:colOff>218440</xdr:colOff>
      <xdr:row>4</xdr:row>
      <xdr:rowOff>122555</xdr:rowOff>
    </xdr:to>
    <xdr:pic>
      <xdr:nvPicPr>
        <xdr:cNvPr id="2" name="Рисунок 1" descr="WhatsApp Image 2023-12-15 at 11.4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69820" y="443865"/>
          <a:ext cx="3083560" cy="629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A605"/>
  <sheetViews>
    <sheetView tabSelected="1" zoomScale="70" zoomScaleNormal="70" workbookViewId="0">
      <pane xSplit="4" ySplit="7" topLeftCell="E8" activePane="bottomRight" state="frozen"/>
      <selection/>
      <selection pane="topRight"/>
      <selection pane="bottomLeft"/>
      <selection pane="bottomRight" activeCell="Q3" sqref="Q3"/>
    </sheetView>
  </sheetViews>
  <sheetFormatPr defaultColWidth="9" defaultRowHeight="15" customHeight="1"/>
  <cols>
    <col min="1" max="1" width="14.3" style="14" customWidth="1"/>
    <col min="2" max="2" width="4.5" style="15" customWidth="1"/>
    <col min="3" max="3" width="2.2" customWidth="1"/>
    <col min="4" max="4" width="5.4" style="13" customWidth="1"/>
    <col min="5" max="111" width="4.7" style="16" customWidth="1"/>
    <col min="112" max="132" width="4.7" style="17" customWidth="1"/>
    <col min="133" max="134" width="4.7" style="18" customWidth="1"/>
    <col min="135" max="137" width="7.8" customWidth="1"/>
    <col min="138" max="138" width="9.7" customWidth="1"/>
    <col min="139" max="157" width="7.8" customWidth="1"/>
    <col min="158" max="1012" width="12.9" customWidth="1"/>
  </cols>
  <sheetData>
    <row r="2" ht="19.95" customHeight="1" spans="6:10">
      <c r="F2" s="19" t="s">
        <v>0</v>
      </c>
      <c r="G2" s="19"/>
      <c r="H2" s="19"/>
      <c r="I2" s="19"/>
      <c r="J2" s="19"/>
    </row>
    <row r="3" ht="19.95" customHeight="1" spans="6:35">
      <c r="F3" s="20" t="s">
        <v>1</v>
      </c>
      <c r="G3" s="20"/>
      <c r="H3" s="20"/>
      <c r="I3" s="20"/>
      <c r="J3" s="20"/>
      <c r="K3" s="20"/>
      <c r="L3" s="20"/>
      <c r="M3" s="20"/>
      <c r="N3" s="20"/>
      <c r="R3" s="54" t="s">
        <v>2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ht="19.95" customHeight="1" spans="6:35">
      <c r="F4" s="16" t="s">
        <v>1</v>
      </c>
      <c r="R4" s="54" t="s">
        <v>3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9"/>
      <c r="AI4" s="59"/>
    </row>
    <row r="6" s="11" customFormat="1" ht="30" customHeight="1" spans="1:157">
      <c r="A6" s="21" t="s">
        <v>4</v>
      </c>
      <c r="B6" s="21"/>
      <c r="D6" s="22"/>
      <c r="E6" s="23" t="s">
        <v>5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56" t="s">
        <v>6</v>
      </c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60" t="s">
        <v>7</v>
      </c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3" t="s">
        <v>8</v>
      </c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4" t="s">
        <v>9</v>
      </c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8" t="s">
        <v>10</v>
      </c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74" t="s">
        <v>11</v>
      </c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</row>
    <row r="7" s="11" customFormat="1" ht="18" customHeight="1" spans="1:157">
      <c r="A7" s="24" t="s">
        <v>12</v>
      </c>
      <c r="B7" s="25" t="s">
        <v>13</v>
      </c>
      <c r="D7" s="26" t="s">
        <v>14</v>
      </c>
      <c r="E7" s="27">
        <v>9</v>
      </c>
      <c r="F7" s="27">
        <v>10</v>
      </c>
      <c r="G7" s="27">
        <v>11</v>
      </c>
      <c r="H7" s="27">
        <v>13</v>
      </c>
      <c r="I7" s="27">
        <v>14</v>
      </c>
      <c r="J7" s="27">
        <v>15</v>
      </c>
      <c r="K7" s="27">
        <v>16</v>
      </c>
      <c r="L7" s="27">
        <v>17</v>
      </c>
      <c r="M7" s="27">
        <v>18</v>
      </c>
      <c r="N7" s="27">
        <v>20</v>
      </c>
      <c r="O7" s="27">
        <v>21</v>
      </c>
      <c r="P7" s="27">
        <v>22</v>
      </c>
      <c r="Q7" s="27">
        <v>23</v>
      </c>
      <c r="R7" s="27">
        <v>24</v>
      </c>
      <c r="S7" s="27">
        <v>25</v>
      </c>
      <c r="T7" s="27">
        <v>27</v>
      </c>
      <c r="U7" s="27">
        <v>28</v>
      </c>
      <c r="V7" s="27">
        <v>29</v>
      </c>
      <c r="W7" s="27">
        <v>30</v>
      </c>
      <c r="X7" s="27">
        <v>31</v>
      </c>
      <c r="Y7" s="27">
        <v>1</v>
      </c>
      <c r="Z7" s="57">
        <v>3</v>
      </c>
      <c r="AA7" s="57">
        <v>4</v>
      </c>
      <c r="AB7" s="57">
        <v>5</v>
      </c>
      <c r="AC7" s="57">
        <v>6</v>
      </c>
      <c r="AD7" s="57">
        <v>7</v>
      </c>
      <c r="AE7" s="57">
        <v>8</v>
      </c>
      <c r="AF7" s="57">
        <v>10</v>
      </c>
      <c r="AG7" s="57">
        <v>11</v>
      </c>
      <c r="AH7" s="57">
        <v>12</v>
      </c>
      <c r="AI7" s="57">
        <v>13</v>
      </c>
      <c r="AJ7" s="57">
        <v>14</v>
      </c>
      <c r="AK7" s="57">
        <v>15</v>
      </c>
      <c r="AL7" s="57">
        <v>17</v>
      </c>
      <c r="AM7" s="57">
        <v>18</v>
      </c>
      <c r="AN7" s="57">
        <v>19</v>
      </c>
      <c r="AO7" s="57">
        <v>20</v>
      </c>
      <c r="AP7" s="57">
        <v>21</v>
      </c>
      <c r="AQ7" s="57">
        <v>22</v>
      </c>
      <c r="AR7" s="57">
        <v>24</v>
      </c>
      <c r="AS7" s="57">
        <v>25</v>
      </c>
      <c r="AT7" s="57">
        <v>26</v>
      </c>
      <c r="AU7" s="57">
        <v>27</v>
      </c>
      <c r="AV7" s="57">
        <v>28</v>
      </c>
      <c r="AW7" s="57">
        <v>1</v>
      </c>
      <c r="AX7" s="57">
        <v>3</v>
      </c>
      <c r="AY7" s="11">
        <v>4</v>
      </c>
      <c r="AZ7" s="57">
        <v>5</v>
      </c>
      <c r="BA7" s="11">
        <v>6</v>
      </c>
      <c r="BB7" s="57">
        <v>7</v>
      </c>
      <c r="BC7" s="11">
        <v>10</v>
      </c>
      <c r="BD7" s="57">
        <v>11</v>
      </c>
      <c r="BE7" s="57">
        <v>12</v>
      </c>
      <c r="BF7" s="11">
        <v>13</v>
      </c>
      <c r="BG7" s="57">
        <v>14</v>
      </c>
      <c r="BH7" s="57">
        <v>15</v>
      </c>
      <c r="BI7" s="57">
        <v>16</v>
      </c>
      <c r="BJ7" s="11">
        <v>17</v>
      </c>
      <c r="BK7" s="57">
        <v>18</v>
      </c>
      <c r="BL7" s="11">
        <v>19</v>
      </c>
      <c r="BM7" s="57">
        <v>20</v>
      </c>
      <c r="BN7" s="11">
        <v>21</v>
      </c>
      <c r="BO7" s="57">
        <v>22</v>
      </c>
      <c r="BP7" s="57">
        <v>31</v>
      </c>
      <c r="BQ7" s="57">
        <v>1</v>
      </c>
      <c r="BR7" s="57">
        <v>2</v>
      </c>
      <c r="BS7" s="57">
        <v>3</v>
      </c>
      <c r="BT7" s="57">
        <v>4</v>
      </c>
      <c r="BU7" s="57">
        <v>5</v>
      </c>
      <c r="BV7" s="57">
        <v>7</v>
      </c>
      <c r="BW7" s="11">
        <v>8</v>
      </c>
      <c r="BX7" s="57">
        <v>9</v>
      </c>
      <c r="BY7" s="11">
        <v>10</v>
      </c>
      <c r="BZ7" s="57">
        <v>11</v>
      </c>
      <c r="CA7" s="11">
        <v>12</v>
      </c>
      <c r="CB7" s="57">
        <v>13</v>
      </c>
      <c r="CC7" s="57">
        <v>14</v>
      </c>
      <c r="CD7" s="57">
        <v>15</v>
      </c>
      <c r="CE7" s="57">
        <v>16</v>
      </c>
      <c r="CF7" s="57">
        <v>17</v>
      </c>
      <c r="CG7" s="57">
        <v>18</v>
      </c>
      <c r="CH7" s="57">
        <v>19</v>
      </c>
      <c r="CI7" s="57">
        <v>21</v>
      </c>
      <c r="CJ7" s="57">
        <v>22</v>
      </c>
      <c r="CK7" s="57">
        <v>23</v>
      </c>
      <c r="CL7" s="57">
        <v>24</v>
      </c>
      <c r="CM7" s="57">
        <v>25</v>
      </c>
      <c r="CN7" s="57">
        <v>26</v>
      </c>
      <c r="CO7" s="57">
        <v>28</v>
      </c>
      <c r="CP7" s="57">
        <v>29</v>
      </c>
      <c r="CQ7" s="57">
        <v>30</v>
      </c>
      <c r="CR7" s="57">
        <v>5</v>
      </c>
      <c r="CS7" s="57">
        <v>6</v>
      </c>
      <c r="CT7" s="66">
        <v>7</v>
      </c>
      <c r="CU7" s="57">
        <v>12</v>
      </c>
      <c r="CV7" s="66">
        <v>13</v>
      </c>
      <c r="CW7" s="57">
        <v>14</v>
      </c>
      <c r="CX7" s="66">
        <v>15</v>
      </c>
      <c r="CY7" s="57">
        <v>16</v>
      </c>
      <c r="CZ7" s="57">
        <v>17</v>
      </c>
      <c r="DA7" s="66">
        <v>19</v>
      </c>
      <c r="DB7" s="57">
        <v>20</v>
      </c>
      <c r="DC7" s="66">
        <v>21</v>
      </c>
      <c r="DD7" s="57">
        <v>22</v>
      </c>
      <c r="DE7" s="66">
        <v>23</v>
      </c>
      <c r="DF7" s="66">
        <v>24</v>
      </c>
      <c r="DG7" s="57">
        <v>26</v>
      </c>
      <c r="DH7" s="7" t="s">
        <v>15</v>
      </c>
      <c r="DI7" s="7" t="s">
        <v>16</v>
      </c>
      <c r="DJ7" s="7" t="s">
        <v>13</v>
      </c>
      <c r="DK7" s="7" t="s">
        <v>17</v>
      </c>
      <c r="DL7" s="7" t="s">
        <v>18</v>
      </c>
      <c r="DM7" s="7" t="s">
        <v>19</v>
      </c>
      <c r="DN7" s="7" t="s">
        <v>20</v>
      </c>
      <c r="DO7" s="7" t="s">
        <v>21</v>
      </c>
      <c r="DP7" s="7" t="s">
        <v>22</v>
      </c>
      <c r="DQ7" s="7" t="s">
        <v>23</v>
      </c>
      <c r="DR7" s="7" t="s">
        <v>24</v>
      </c>
      <c r="DS7" s="7" t="s">
        <v>25</v>
      </c>
      <c r="DT7" s="7" t="s">
        <v>26</v>
      </c>
      <c r="DU7" s="7" t="s">
        <v>27</v>
      </c>
      <c r="DV7" s="7" t="s">
        <v>28</v>
      </c>
      <c r="DW7" s="7" t="s">
        <v>29</v>
      </c>
      <c r="DX7" s="7" t="s">
        <v>30</v>
      </c>
      <c r="DY7" s="7" t="s">
        <v>31</v>
      </c>
      <c r="DZ7" s="7" t="s">
        <v>32</v>
      </c>
      <c r="EA7" s="7" t="s">
        <v>33</v>
      </c>
      <c r="EB7" s="7" t="s">
        <v>34</v>
      </c>
      <c r="EC7" s="7" t="s">
        <v>35</v>
      </c>
      <c r="ED7" s="7" t="s">
        <v>36</v>
      </c>
      <c r="EE7" s="75" t="s">
        <v>15</v>
      </c>
      <c r="EF7" s="75" t="s">
        <v>16</v>
      </c>
      <c r="EG7" s="75" t="s">
        <v>13</v>
      </c>
      <c r="EH7" s="75" t="s">
        <v>17</v>
      </c>
      <c r="EI7" s="75" t="s">
        <v>18</v>
      </c>
      <c r="EJ7" s="75" t="s">
        <v>19</v>
      </c>
      <c r="EK7" s="75" t="s">
        <v>20</v>
      </c>
      <c r="EL7" s="75" t="s">
        <v>21</v>
      </c>
      <c r="EM7" s="75" t="s">
        <v>22</v>
      </c>
      <c r="EN7" s="75" t="s">
        <v>23</v>
      </c>
      <c r="EO7" s="75" t="s">
        <v>24</v>
      </c>
      <c r="EP7" s="75" t="s">
        <v>25</v>
      </c>
      <c r="EQ7" s="75" t="s">
        <v>26</v>
      </c>
      <c r="ER7" s="75" t="s">
        <v>27</v>
      </c>
      <c r="ES7" s="75" t="s">
        <v>28</v>
      </c>
      <c r="ET7" s="75" t="s">
        <v>29</v>
      </c>
      <c r="EU7" s="75" t="s">
        <v>30</v>
      </c>
      <c r="EV7" s="75" t="s">
        <v>31</v>
      </c>
      <c r="EW7" s="75" t="s">
        <v>32</v>
      </c>
      <c r="EX7" s="75" t="s">
        <v>33</v>
      </c>
      <c r="EY7" s="75" t="s">
        <v>34</v>
      </c>
      <c r="EZ7" s="75" t="s">
        <v>35</v>
      </c>
      <c r="FA7" s="75" t="s">
        <v>36</v>
      </c>
    </row>
    <row r="8" ht="18" customHeight="1" spans="1:157">
      <c r="A8" s="28" t="s">
        <v>37</v>
      </c>
      <c r="B8" s="29" t="s">
        <v>27</v>
      </c>
      <c r="D8" s="30" t="s">
        <v>38</v>
      </c>
      <c r="E8" s="31"/>
      <c r="F8" s="31"/>
      <c r="G8" s="31"/>
      <c r="H8" s="31"/>
      <c r="I8" s="31"/>
      <c r="J8" s="31" t="s">
        <v>39</v>
      </c>
      <c r="K8" s="31"/>
      <c r="L8" s="31"/>
      <c r="M8" s="31"/>
      <c r="N8" s="31"/>
      <c r="O8" s="31" t="s">
        <v>40</v>
      </c>
      <c r="P8" s="31"/>
      <c r="Q8" s="31"/>
      <c r="R8" s="31"/>
      <c r="S8" s="31"/>
      <c r="T8" s="31"/>
      <c r="U8" s="31"/>
      <c r="V8" s="31"/>
      <c r="W8" s="31" t="s">
        <v>41</v>
      </c>
      <c r="X8" s="31"/>
      <c r="Y8" s="31"/>
      <c r="Z8" s="31"/>
      <c r="AA8" s="31"/>
      <c r="AB8" s="31"/>
      <c r="AC8" s="31" t="s">
        <v>40</v>
      </c>
      <c r="AD8" s="31"/>
      <c r="AE8" s="31"/>
      <c r="AF8" s="31"/>
      <c r="AG8" s="31" t="s">
        <v>42</v>
      </c>
      <c r="AH8" s="31"/>
      <c r="AI8" s="31"/>
      <c r="AJ8" s="31"/>
      <c r="AK8" s="31"/>
      <c r="AL8" s="31"/>
      <c r="AM8" s="31" t="s">
        <v>40</v>
      </c>
      <c r="AN8" s="31"/>
      <c r="AO8" s="31" t="s">
        <v>43</v>
      </c>
      <c r="AP8" s="31"/>
      <c r="AQ8" s="31"/>
      <c r="AR8" s="31"/>
      <c r="AS8" s="31"/>
      <c r="AT8" s="31"/>
      <c r="AU8" s="31" t="s">
        <v>41</v>
      </c>
      <c r="AV8" s="31"/>
      <c r="AW8" s="31"/>
      <c r="AX8" s="31"/>
      <c r="AY8" s="31"/>
      <c r="AZ8" s="31"/>
      <c r="BA8" s="31" t="s">
        <v>42</v>
      </c>
      <c r="BB8" s="31"/>
      <c r="BC8" s="31"/>
      <c r="BD8" s="31"/>
      <c r="BE8" s="31"/>
      <c r="BF8" s="31"/>
      <c r="BG8" s="31"/>
      <c r="BH8" s="31"/>
      <c r="BI8" s="31"/>
      <c r="BJ8" s="31"/>
      <c r="BK8" s="31" t="s">
        <v>40</v>
      </c>
      <c r="BL8" s="31"/>
      <c r="BM8" s="31"/>
      <c r="BN8" s="31"/>
      <c r="BO8" s="31"/>
      <c r="BP8" s="31"/>
      <c r="BQ8" s="31"/>
      <c r="BR8" s="31"/>
      <c r="BS8" s="31" t="s">
        <v>41</v>
      </c>
      <c r="BT8" s="31"/>
      <c r="BU8" s="31"/>
      <c r="BV8" s="31"/>
      <c r="BW8" s="31"/>
      <c r="BX8" s="31"/>
      <c r="BY8" s="31" t="s">
        <v>43</v>
      </c>
      <c r="BZ8" s="31"/>
      <c r="CA8" s="31"/>
      <c r="CB8" s="31"/>
      <c r="CC8" s="31"/>
      <c r="CD8" s="31" t="s">
        <v>42</v>
      </c>
      <c r="CE8" s="31"/>
      <c r="CF8" s="31" t="s">
        <v>40</v>
      </c>
      <c r="CG8" s="31"/>
      <c r="CH8" s="31"/>
      <c r="CI8" s="31"/>
      <c r="CJ8" s="31" t="s">
        <v>41</v>
      </c>
      <c r="CK8" s="31"/>
      <c r="CL8" s="31" t="s">
        <v>40</v>
      </c>
      <c r="CM8" s="31"/>
      <c r="CN8" s="31"/>
      <c r="CO8" s="31"/>
      <c r="CP8" s="31" t="s">
        <v>40</v>
      </c>
      <c r="CQ8" s="31"/>
      <c r="CR8" s="31"/>
      <c r="CS8" s="31" t="s">
        <v>44</v>
      </c>
      <c r="CT8" s="31" t="s">
        <v>39</v>
      </c>
      <c r="CU8" s="67"/>
      <c r="CV8" s="31" t="s">
        <v>40</v>
      </c>
      <c r="CW8" s="31" t="s">
        <v>41</v>
      </c>
      <c r="CX8" s="31" t="s">
        <v>42</v>
      </c>
      <c r="CY8" s="31"/>
      <c r="CZ8" s="31"/>
      <c r="DA8" s="31" t="s">
        <v>43</v>
      </c>
      <c r="DB8" s="31" t="s">
        <v>40</v>
      </c>
      <c r="DC8" s="31" t="s">
        <v>41</v>
      </c>
      <c r="DD8" s="31" t="s">
        <v>40</v>
      </c>
      <c r="DE8" s="31"/>
      <c r="DF8" s="31"/>
      <c r="DG8" s="31"/>
      <c r="DH8" s="69">
        <f t="shared" ref="DH8:DH42" si="0">COUNTIF(E8:DG8,"РУС")</f>
        <v>10</v>
      </c>
      <c r="DI8" s="71">
        <f t="shared" ref="DI8:DI42" si="1">COUNTIF(E8:DG8,"МАТ")</f>
        <v>4</v>
      </c>
      <c r="DJ8" s="69">
        <f t="shared" ref="DJ8:DJ42" si="2">COUNTIF(E8:DG8,"АЛГ")</f>
        <v>0</v>
      </c>
      <c r="DK8" s="69">
        <f t="shared" ref="DK8:DK42" si="3">COUNTIF(E8:DG8,"ГЕМ")</f>
        <v>0</v>
      </c>
      <c r="DL8" s="69">
        <f t="shared" ref="DL8:DL42" si="4">COUNTIF(E8:DG8,"ВИС")</f>
        <v>0</v>
      </c>
      <c r="DM8" s="69">
        <f t="shared" ref="DM8:DM42" si="5">COUNTIF(E8:DG8,"БИО")</f>
        <v>0</v>
      </c>
      <c r="DN8" s="69">
        <f t="shared" ref="DN8:DN42" si="6">COUNTIF(E8:DG8,"ГЕО")</f>
        <v>0</v>
      </c>
      <c r="DO8" s="69">
        <f t="shared" ref="DO8:DO42" si="7">COUNTIF(E8:DG8,"ИНФ")</f>
        <v>0</v>
      </c>
      <c r="DP8" s="69">
        <f t="shared" ref="DP8:DP42" si="8">COUNTIF(E8:DG8,"ИСТ")</f>
        <v>0</v>
      </c>
      <c r="DQ8" s="69">
        <f t="shared" ref="DQ8:DQ42" si="9">COUNTIF(E8:DG8,"ЛИТ")</f>
        <v>6</v>
      </c>
      <c r="DR8" s="69">
        <f t="shared" ref="DR8:DR42" si="10">COUNTIF(E8:DG8,"ОБЩ")</f>
        <v>0</v>
      </c>
      <c r="DS8" s="69">
        <f t="shared" ref="DS8:DS42" si="11">COUNTIF(E8:DG8,"ФИЗ")</f>
        <v>0</v>
      </c>
      <c r="DT8" s="69">
        <f t="shared" ref="DT8:DT42" si="12">COUNTIF(E8:DG8,"ХИМ")</f>
        <v>0</v>
      </c>
      <c r="DU8" s="69">
        <f t="shared" ref="DU8:DU42" si="13">COUNTIF(E8:DG8,"АНГ")</f>
        <v>0</v>
      </c>
      <c r="DV8" s="69">
        <f t="shared" ref="DV8:DV42" si="14">COUNTIF(E8:DG8,"НЕМ")</f>
        <v>0</v>
      </c>
      <c r="DW8" s="69">
        <f t="shared" ref="DW8:DW42" si="15">COUNTIF(E8:DG8,"ФРА")</f>
        <v>0</v>
      </c>
      <c r="DX8" s="69">
        <f t="shared" ref="DX8:DX42" si="16">COUNTIF(E8:DG8,"ОКР")</f>
        <v>2</v>
      </c>
      <c r="DY8" s="69">
        <f t="shared" ref="DY8:DY42" si="17">COUNTIF(E8:DG8,"ИЗО")</f>
        <v>0</v>
      </c>
      <c r="DZ8" s="69">
        <f t="shared" ref="DZ8:DZ42" si="18">COUNTIF(E8:DG8,"КУБ")</f>
        <v>0</v>
      </c>
      <c r="EA8" s="69">
        <f t="shared" ref="EA8:EA42" si="19">COUNTIF(E8:DG8,"МУЗ")</f>
        <v>0</v>
      </c>
      <c r="EB8" s="69">
        <f t="shared" ref="EB8:EB42" si="20">COUNTIF(E8:DG8,"ОБЗ")</f>
        <v>0</v>
      </c>
      <c r="EC8" s="69">
        <f t="shared" ref="EC8:EC42" si="21">COUNTIF(E8:DG8,"ТЕХ")</f>
        <v>1</v>
      </c>
      <c r="ED8" s="69">
        <f t="shared" ref="ED8:ED42" si="22">COUNTIF(E8:DG8,"ФЗР")</f>
        <v>0</v>
      </c>
      <c r="EE8" s="76" t="e">
        <f>DH8*100/('кол-во часов'!B5*18)</f>
        <v>#DIV/0!</v>
      </c>
      <c r="EF8" s="76" t="e">
        <f>DI8*100/('кол-во часов'!C5*18)</f>
        <v>#DIV/0!</v>
      </c>
      <c r="EG8" s="76" t="e">
        <f>DJ8*100/('кол-во часов'!D5*18)</f>
        <v>#DIV/0!</v>
      </c>
      <c r="EH8" s="76" t="e">
        <f>DK8*100/('кол-во часов'!E5*18)</f>
        <v>#DIV/0!</v>
      </c>
      <c r="EI8" s="76" t="e">
        <f>DL8*100/('кол-во часов'!F5*18)</f>
        <v>#DIV/0!</v>
      </c>
      <c r="EJ8" s="76" t="e">
        <f>DM8*100/('кол-во часов'!G5*18)</f>
        <v>#DIV/0!</v>
      </c>
      <c r="EK8" s="76" t="e">
        <f>DN8*100/('кол-во часов'!H5*18)</f>
        <v>#DIV/0!</v>
      </c>
      <c r="EL8" s="76" t="e">
        <f>DO8*100/('кол-во часов'!I5*18)</f>
        <v>#DIV/0!</v>
      </c>
      <c r="EM8" s="76" t="e">
        <f>DP8*100/('кол-во часов'!J5*18)</f>
        <v>#DIV/0!</v>
      </c>
      <c r="EN8" s="76" t="e">
        <f>DQ8*100/('кол-во часов'!K5*18)</f>
        <v>#DIV/0!</v>
      </c>
      <c r="EO8" s="76" t="e">
        <f>DR8*100/('кол-во часов'!L5*18)</f>
        <v>#DIV/0!</v>
      </c>
      <c r="EP8" s="76" t="e">
        <f>DS8*100/('кол-во часов'!M5*18)</f>
        <v>#DIV/0!</v>
      </c>
      <c r="EQ8" s="76" t="e">
        <f>DT8*100/('кол-во часов'!N5*18)</f>
        <v>#DIV/0!</v>
      </c>
      <c r="ER8" s="76" t="e">
        <f>DU8*100/('кол-во часов'!O5*18)</f>
        <v>#DIV/0!</v>
      </c>
      <c r="ES8" s="76" t="e">
        <f>DV8*100/('кол-во часов'!P5*18)</f>
        <v>#DIV/0!</v>
      </c>
      <c r="ET8" s="76" t="e">
        <f>DW8*100/('кол-во часов'!Q5*18)</f>
        <v>#DIV/0!</v>
      </c>
      <c r="EU8" s="76" t="e">
        <f>DX8*100/('кол-во часов'!R5*18)</f>
        <v>#DIV/0!</v>
      </c>
      <c r="EV8" s="76" t="e">
        <f>DY8*100/('кол-во часов'!S5*18)</f>
        <v>#DIV/0!</v>
      </c>
      <c r="EW8" s="76" t="e">
        <f>DZ8*100/('кол-во часов'!T5*18)</f>
        <v>#DIV/0!</v>
      </c>
      <c r="EX8" s="76" t="e">
        <f>EA8*100/('кол-во часов'!U5*18)</f>
        <v>#DIV/0!</v>
      </c>
      <c r="EY8" s="76" t="e">
        <f>EB8*100/('кол-во часов'!V5*18)</f>
        <v>#DIV/0!</v>
      </c>
      <c r="EZ8" s="76" t="e">
        <f>EC8*100/('кол-во часов'!W5*18)</f>
        <v>#DIV/0!</v>
      </c>
      <c r="FA8" s="76" t="e">
        <f>ED8*100/('кол-во часов'!X5*18)</f>
        <v>#DIV/0!</v>
      </c>
    </row>
    <row r="9" ht="18" customHeight="1" spans="1:157">
      <c r="A9" s="32" t="s">
        <v>45</v>
      </c>
      <c r="B9" s="33" t="s">
        <v>19</v>
      </c>
      <c r="D9" s="34" t="s">
        <v>46</v>
      </c>
      <c r="E9" s="31"/>
      <c r="F9" s="31"/>
      <c r="G9" s="31"/>
      <c r="H9" s="31"/>
      <c r="I9" s="31"/>
      <c r="J9" s="31"/>
      <c r="K9" s="31" t="s">
        <v>39</v>
      </c>
      <c r="L9" s="31"/>
      <c r="M9" s="31"/>
      <c r="N9" s="31"/>
      <c r="O9" s="31" t="s">
        <v>40</v>
      </c>
      <c r="P9" s="31"/>
      <c r="Q9" s="31"/>
      <c r="R9" s="31"/>
      <c r="S9" s="31"/>
      <c r="T9" s="31"/>
      <c r="U9" s="31"/>
      <c r="V9" s="31"/>
      <c r="W9" s="31" t="s">
        <v>41</v>
      </c>
      <c r="X9" s="31"/>
      <c r="Y9" s="31"/>
      <c r="Z9" s="31"/>
      <c r="AA9" s="31"/>
      <c r="AB9" s="31"/>
      <c r="AC9" s="31" t="s">
        <v>40</v>
      </c>
      <c r="AD9" s="31"/>
      <c r="AE9" s="31"/>
      <c r="AF9" s="31"/>
      <c r="AG9" s="31"/>
      <c r="AH9" s="31" t="s">
        <v>42</v>
      </c>
      <c r="AI9" s="31"/>
      <c r="AJ9" s="31"/>
      <c r="AK9" s="31"/>
      <c r="AL9" s="31"/>
      <c r="AM9" s="55" t="s">
        <v>43</v>
      </c>
      <c r="AN9" s="31" t="s">
        <v>40</v>
      </c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 t="s">
        <v>41</v>
      </c>
      <c r="AZ9" s="31"/>
      <c r="BA9" s="31" t="s">
        <v>42</v>
      </c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 t="s">
        <v>40</v>
      </c>
      <c r="BN9" s="31"/>
      <c r="BO9" s="31"/>
      <c r="BP9" s="31"/>
      <c r="BQ9" s="31"/>
      <c r="BR9" s="31"/>
      <c r="BS9" s="31" t="s">
        <v>41</v>
      </c>
      <c r="BT9" s="31"/>
      <c r="BU9" s="31"/>
      <c r="BV9" s="31"/>
      <c r="BW9" s="31" t="s">
        <v>43</v>
      </c>
      <c r="BX9" s="31"/>
      <c r="BY9" s="31"/>
      <c r="BZ9" s="31" t="s">
        <v>42</v>
      </c>
      <c r="CA9" s="31"/>
      <c r="CB9" s="31"/>
      <c r="CC9" s="31" t="s">
        <v>40</v>
      </c>
      <c r="CD9" s="31"/>
      <c r="CE9" s="31"/>
      <c r="CF9" s="31" t="s">
        <v>41</v>
      </c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 t="s">
        <v>39</v>
      </c>
      <c r="CU9" s="31" t="s">
        <v>42</v>
      </c>
      <c r="CV9" s="31" t="s">
        <v>43</v>
      </c>
      <c r="CW9" s="31" t="s">
        <v>40</v>
      </c>
      <c r="CX9" s="31" t="s">
        <v>41</v>
      </c>
      <c r="CY9" s="31"/>
      <c r="CZ9" s="31"/>
      <c r="DA9" s="31"/>
      <c r="DB9" s="31" t="s">
        <v>40</v>
      </c>
      <c r="DC9" s="31" t="s">
        <v>42</v>
      </c>
      <c r="DD9" s="31" t="s">
        <v>44</v>
      </c>
      <c r="DE9" s="31"/>
      <c r="DF9" s="31"/>
      <c r="DG9" s="31"/>
      <c r="DH9" s="69">
        <f t="shared" si="0"/>
        <v>7</v>
      </c>
      <c r="DI9" s="71">
        <f t="shared" si="1"/>
        <v>5</v>
      </c>
      <c r="DJ9" s="69">
        <f t="shared" si="2"/>
        <v>0</v>
      </c>
      <c r="DK9" s="69">
        <f t="shared" si="3"/>
        <v>0</v>
      </c>
      <c r="DL9" s="69">
        <f t="shared" si="4"/>
        <v>0</v>
      </c>
      <c r="DM9" s="69">
        <f t="shared" si="5"/>
        <v>0</v>
      </c>
      <c r="DN9" s="69">
        <f t="shared" si="6"/>
        <v>0</v>
      </c>
      <c r="DO9" s="69">
        <f t="shared" si="7"/>
        <v>0</v>
      </c>
      <c r="DP9" s="69">
        <f t="shared" si="8"/>
        <v>0</v>
      </c>
      <c r="DQ9" s="69">
        <f t="shared" si="9"/>
        <v>5</v>
      </c>
      <c r="DR9" s="69">
        <f t="shared" si="10"/>
        <v>0</v>
      </c>
      <c r="DS9" s="69">
        <f t="shared" si="11"/>
        <v>0</v>
      </c>
      <c r="DT9" s="69">
        <f t="shared" si="12"/>
        <v>0</v>
      </c>
      <c r="DU9" s="69">
        <f t="shared" si="13"/>
        <v>0</v>
      </c>
      <c r="DV9" s="69">
        <f t="shared" si="14"/>
        <v>0</v>
      </c>
      <c r="DW9" s="69">
        <f t="shared" si="15"/>
        <v>0</v>
      </c>
      <c r="DX9" s="69">
        <f t="shared" si="16"/>
        <v>2</v>
      </c>
      <c r="DY9" s="69">
        <f t="shared" si="17"/>
        <v>0</v>
      </c>
      <c r="DZ9" s="69">
        <f t="shared" si="18"/>
        <v>0</v>
      </c>
      <c r="EA9" s="69">
        <f t="shared" si="19"/>
        <v>0</v>
      </c>
      <c r="EB9" s="69">
        <f t="shared" si="20"/>
        <v>0</v>
      </c>
      <c r="EC9" s="69">
        <f t="shared" si="21"/>
        <v>1</v>
      </c>
      <c r="ED9" s="69">
        <f t="shared" si="22"/>
        <v>0</v>
      </c>
      <c r="EE9" s="76" t="e">
        <f>DH9*100/('кол-во часов'!B6*18)</f>
        <v>#DIV/0!</v>
      </c>
      <c r="EF9" s="76" t="e">
        <f>DI9*100/('кол-во часов'!C6*18)</f>
        <v>#DIV/0!</v>
      </c>
      <c r="EG9" s="76" t="e">
        <f>DJ9*100/('кол-во часов'!D6*17)</f>
        <v>#DIV/0!</v>
      </c>
      <c r="EH9" s="76" t="e">
        <f>DK9*100/('кол-во часов'!E6*18)</f>
        <v>#DIV/0!</v>
      </c>
      <c r="EI9" s="76" t="e">
        <f>DL9*100/('кол-во часов'!F6*18)</f>
        <v>#DIV/0!</v>
      </c>
      <c r="EJ9" s="76" t="e">
        <f>DM9*100/('кол-во часов'!G6*18)</f>
        <v>#DIV/0!</v>
      </c>
      <c r="EK9" s="76" t="e">
        <f>DN9*100/('кол-во часов'!H6*18)</f>
        <v>#DIV/0!</v>
      </c>
      <c r="EL9" s="76" t="e">
        <f>DO9*100/('кол-во часов'!I6*18)</f>
        <v>#DIV/0!</v>
      </c>
      <c r="EM9" s="76" t="e">
        <f>DP9*100/('кол-во часов'!J6*18)</f>
        <v>#DIV/0!</v>
      </c>
      <c r="EN9" s="76" t="e">
        <f>DQ9*100/('кол-во часов'!K6*18)</f>
        <v>#DIV/0!</v>
      </c>
      <c r="EO9" s="76" t="e">
        <f>DR9*100/('кол-во часов'!L6*18)</f>
        <v>#DIV/0!</v>
      </c>
      <c r="EP9" s="76" t="e">
        <f>DS9*100/('кол-во часов'!M6*18)</f>
        <v>#DIV/0!</v>
      </c>
      <c r="EQ9" s="76" t="e">
        <f>DT9*100/('кол-во часов'!N6*18)</f>
        <v>#DIV/0!</v>
      </c>
      <c r="ER9" s="76" t="e">
        <f>DU9*100/('кол-во часов'!O6*18)</f>
        <v>#DIV/0!</v>
      </c>
      <c r="ES9" s="76" t="e">
        <f>DV9*100/('кол-во часов'!P6*18)</f>
        <v>#DIV/0!</v>
      </c>
      <c r="ET9" s="76" t="e">
        <f>DW9*100/('кол-во часов'!Q6*18)</f>
        <v>#DIV/0!</v>
      </c>
      <c r="EU9" s="76" t="e">
        <f>DX9*100/('кол-во часов'!R6*18)</f>
        <v>#DIV/0!</v>
      </c>
      <c r="EV9" s="76" t="e">
        <f>DY9*100/('кол-во часов'!S6*18)</f>
        <v>#DIV/0!</v>
      </c>
      <c r="EW9" s="76" t="e">
        <f>DZ9*100/('кол-во часов'!T6*18)</f>
        <v>#DIV/0!</v>
      </c>
      <c r="EX9" s="76" t="e">
        <f>EA9*100/('кол-во часов'!U6*18)</f>
        <v>#DIV/0!</v>
      </c>
      <c r="EY9" s="76" t="e">
        <f>EB9*100/('кол-во часов'!V6*18)</f>
        <v>#DIV/0!</v>
      </c>
      <c r="EZ9" s="76" t="e">
        <f>EC9*100/('кол-во часов'!W6*18)</f>
        <v>#DIV/0!</v>
      </c>
      <c r="FA9" s="76" t="e">
        <f>ED9*100/('кол-во часов'!X6*18)</f>
        <v>#DIV/0!</v>
      </c>
    </row>
    <row r="10" ht="18" customHeight="1" spans="1:157">
      <c r="A10" s="35" t="s">
        <v>47</v>
      </c>
      <c r="B10" s="36" t="s">
        <v>18</v>
      </c>
      <c r="D10" s="34">
        <v>3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 t="s">
        <v>43</v>
      </c>
      <c r="V10" s="31" t="s">
        <v>40</v>
      </c>
      <c r="W10" s="31"/>
      <c r="X10" s="31"/>
      <c r="Y10" s="31"/>
      <c r="Z10" s="31"/>
      <c r="AA10" s="31"/>
      <c r="AB10" s="31" t="s">
        <v>42</v>
      </c>
      <c r="AC10" s="31"/>
      <c r="AD10" s="31" t="s">
        <v>39</v>
      </c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 t="s">
        <v>40</v>
      </c>
      <c r="AV10" s="31"/>
      <c r="AW10" s="31"/>
      <c r="AX10" s="31"/>
      <c r="AY10" s="31" t="s">
        <v>42</v>
      </c>
      <c r="AZ10" s="31" t="s">
        <v>40</v>
      </c>
      <c r="BA10" s="31"/>
      <c r="BB10" s="31" t="s">
        <v>41</v>
      </c>
      <c r="BC10" s="31"/>
      <c r="BD10" s="31"/>
      <c r="BE10" s="31"/>
      <c r="BF10" s="31"/>
      <c r="BG10" s="31"/>
      <c r="BH10" s="31"/>
      <c r="BI10" s="31"/>
      <c r="BJ10" s="31"/>
      <c r="BK10" s="31"/>
      <c r="BL10" s="31" t="s">
        <v>41</v>
      </c>
      <c r="BM10" s="31"/>
      <c r="BN10" s="31"/>
      <c r="BO10" s="31"/>
      <c r="BP10" s="31"/>
      <c r="BQ10" s="31" t="s">
        <v>40</v>
      </c>
      <c r="BR10" s="31"/>
      <c r="BS10" s="31"/>
      <c r="BT10" s="31"/>
      <c r="BU10" s="31"/>
      <c r="BV10" s="31"/>
      <c r="BW10" s="31"/>
      <c r="BX10" s="31"/>
      <c r="BY10" s="31" t="s">
        <v>43</v>
      </c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 t="s">
        <v>42</v>
      </c>
      <c r="CQ10" s="31" t="s">
        <v>41</v>
      </c>
      <c r="CR10" s="31"/>
      <c r="CS10" s="31"/>
      <c r="CT10" s="31"/>
      <c r="CU10" s="31"/>
      <c r="CV10" s="31"/>
      <c r="CW10" s="31"/>
      <c r="CX10" s="31" t="s">
        <v>43</v>
      </c>
      <c r="CY10" s="31"/>
      <c r="CZ10" s="31"/>
      <c r="DA10" s="31" t="s">
        <v>44</v>
      </c>
      <c r="DB10" s="31" t="s">
        <v>40</v>
      </c>
      <c r="DC10" s="31"/>
      <c r="DD10" s="31" t="s">
        <v>39</v>
      </c>
      <c r="DE10" s="31" t="s">
        <v>41</v>
      </c>
      <c r="DF10" s="31"/>
      <c r="DG10" s="31"/>
      <c r="DH10" s="69">
        <f t="shared" si="0"/>
        <v>5</v>
      </c>
      <c r="DI10" s="71">
        <f t="shared" si="1"/>
        <v>3</v>
      </c>
      <c r="DJ10" s="69">
        <f t="shared" si="2"/>
        <v>0</v>
      </c>
      <c r="DK10" s="69">
        <f t="shared" si="3"/>
        <v>0</v>
      </c>
      <c r="DL10" s="69">
        <f t="shared" si="4"/>
        <v>0</v>
      </c>
      <c r="DM10" s="69">
        <f t="shared" si="5"/>
        <v>0</v>
      </c>
      <c r="DN10" s="69">
        <f t="shared" si="6"/>
        <v>0</v>
      </c>
      <c r="DO10" s="69">
        <f t="shared" si="7"/>
        <v>0</v>
      </c>
      <c r="DP10" s="69">
        <f t="shared" si="8"/>
        <v>0</v>
      </c>
      <c r="DQ10" s="69">
        <f t="shared" si="9"/>
        <v>4</v>
      </c>
      <c r="DR10" s="69">
        <f t="shared" si="10"/>
        <v>0</v>
      </c>
      <c r="DS10" s="69">
        <f t="shared" si="11"/>
        <v>0</v>
      </c>
      <c r="DT10" s="69">
        <f t="shared" si="12"/>
        <v>0</v>
      </c>
      <c r="DU10" s="69">
        <f t="shared" si="13"/>
        <v>0</v>
      </c>
      <c r="DV10" s="69">
        <f t="shared" si="14"/>
        <v>0</v>
      </c>
      <c r="DW10" s="69">
        <f t="shared" si="15"/>
        <v>0</v>
      </c>
      <c r="DX10" s="69">
        <f t="shared" si="16"/>
        <v>2</v>
      </c>
      <c r="DY10" s="69">
        <f t="shared" si="17"/>
        <v>0</v>
      </c>
      <c r="DZ10" s="69">
        <f t="shared" si="18"/>
        <v>0</v>
      </c>
      <c r="EA10" s="69">
        <f t="shared" si="19"/>
        <v>0</v>
      </c>
      <c r="EB10" s="69">
        <f t="shared" si="20"/>
        <v>0</v>
      </c>
      <c r="EC10" s="69">
        <f t="shared" si="21"/>
        <v>1</v>
      </c>
      <c r="ED10" s="69">
        <f t="shared" si="22"/>
        <v>0</v>
      </c>
      <c r="EE10" s="76" t="e">
        <f>DH10*100/('кол-во часов'!B7*18)</f>
        <v>#DIV/0!</v>
      </c>
      <c r="EF10" s="76" t="e">
        <f>DI10*100/('кол-во часов'!C7*18)</f>
        <v>#DIV/0!</v>
      </c>
      <c r="EG10" s="76" t="e">
        <f>DJ10*100/('кол-во часов'!D7*17)</f>
        <v>#DIV/0!</v>
      </c>
      <c r="EH10" s="76" t="e">
        <f>DK10*100/('кол-во часов'!E7*18)</f>
        <v>#DIV/0!</v>
      </c>
      <c r="EI10" s="76" t="e">
        <f>DL10*100/('кол-во часов'!F7*18)</f>
        <v>#DIV/0!</v>
      </c>
      <c r="EJ10" s="76" t="e">
        <f>DM10*100/('кол-во часов'!G7*18)</f>
        <v>#DIV/0!</v>
      </c>
      <c r="EK10" s="76" t="e">
        <f>DN10*100/('кол-во часов'!H7*18)</f>
        <v>#DIV/0!</v>
      </c>
      <c r="EL10" s="76" t="e">
        <f>DO10*100/('кол-во часов'!I7*18)</f>
        <v>#DIV/0!</v>
      </c>
      <c r="EM10" s="76" t="e">
        <f>DP10*100/('кол-во часов'!J7*18)</f>
        <v>#DIV/0!</v>
      </c>
      <c r="EN10" s="76" t="e">
        <f>DQ10*100/('кол-во часов'!K7*18)</f>
        <v>#DIV/0!</v>
      </c>
      <c r="EO10" s="76" t="e">
        <f>DR10*100/('кол-во часов'!L7*18)</f>
        <v>#DIV/0!</v>
      </c>
      <c r="EP10" s="76" t="e">
        <f>DS10*100/('кол-во часов'!M7*18)</f>
        <v>#DIV/0!</v>
      </c>
      <c r="EQ10" s="76" t="e">
        <f>DT10*100/('кол-во часов'!N7*18)</f>
        <v>#DIV/0!</v>
      </c>
      <c r="ER10" s="76" t="e">
        <f>DU10*100/('кол-во часов'!O7*18)</f>
        <v>#DIV/0!</v>
      </c>
      <c r="ES10" s="76" t="e">
        <f>DV10*100/('кол-во часов'!P7*18)</f>
        <v>#DIV/0!</v>
      </c>
      <c r="ET10" s="76" t="e">
        <f>DW10*100/('кол-во часов'!Q7*18)</f>
        <v>#DIV/0!</v>
      </c>
      <c r="EU10" s="76" t="e">
        <f>DX10*100/('кол-во часов'!R7*18)</f>
        <v>#DIV/0!</v>
      </c>
      <c r="EV10" s="76" t="e">
        <f>DY10*100/('кол-во часов'!S7*18)</f>
        <v>#DIV/0!</v>
      </c>
      <c r="EW10" s="76" t="e">
        <f>DZ10*100/('кол-во часов'!T7*18)</f>
        <v>#DIV/0!</v>
      </c>
      <c r="EX10" s="76" t="e">
        <f>EA10*100/('кол-во часов'!U7*18)</f>
        <v>#DIV/0!</v>
      </c>
      <c r="EY10" s="76" t="e">
        <f>EB10*100/('кол-во часов'!V7*18)</f>
        <v>#DIV/0!</v>
      </c>
      <c r="EZ10" s="76" t="e">
        <f>EC10*100/('кол-во часов'!W7*18)</f>
        <v>#DIV/0!</v>
      </c>
      <c r="FA10" s="76" t="e">
        <f>ED10*100/('кол-во часов'!X7*18)</f>
        <v>#DIV/0!</v>
      </c>
    </row>
    <row r="11" ht="17" customHeight="1" spans="1:157">
      <c r="A11" s="32" t="s">
        <v>48</v>
      </c>
      <c r="B11" s="37" t="s">
        <v>20</v>
      </c>
      <c r="D11" s="34">
        <v>4</v>
      </c>
      <c r="E11" s="31"/>
      <c r="F11" s="31"/>
      <c r="G11" s="31"/>
      <c r="H11" s="31"/>
      <c r="I11" s="31" t="s">
        <v>40</v>
      </c>
      <c r="J11" s="31"/>
      <c r="K11" s="31"/>
      <c r="L11" s="31"/>
      <c r="M11" s="31"/>
      <c r="N11" s="31"/>
      <c r="O11" s="31"/>
      <c r="P11" s="31"/>
      <c r="Q11" s="31" t="s">
        <v>42</v>
      </c>
      <c r="R11" s="31"/>
      <c r="S11" s="31"/>
      <c r="T11" s="31"/>
      <c r="U11" s="31"/>
      <c r="V11" s="31"/>
      <c r="W11" s="31"/>
      <c r="X11" s="31"/>
      <c r="Y11" s="31"/>
      <c r="Z11" s="31"/>
      <c r="AA11" s="31" t="s">
        <v>40</v>
      </c>
      <c r="AB11" s="31"/>
      <c r="AC11" s="31"/>
      <c r="AD11" s="31"/>
      <c r="AE11" s="31"/>
      <c r="AF11" s="31"/>
      <c r="AG11" s="31"/>
      <c r="AH11" s="31"/>
      <c r="AI11" s="31" t="s">
        <v>42</v>
      </c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 t="s">
        <v>40</v>
      </c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 t="s">
        <v>40</v>
      </c>
      <c r="BL11" s="31"/>
      <c r="BM11" s="31" t="s">
        <v>42</v>
      </c>
      <c r="BN11" s="31"/>
      <c r="BO11" s="31"/>
      <c r="BP11" s="31"/>
      <c r="BQ11" s="31"/>
      <c r="BR11" s="31"/>
      <c r="BS11" s="31"/>
      <c r="BT11" s="31"/>
      <c r="BU11" s="31"/>
      <c r="BV11" s="31"/>
      <c r="BW11" s="55" t="s">
        <v>43</v>
      </c>
      <c r="BX11" s="31" t="s">
        <v>40</v>
      </c>
      <c r="BY11" s="31"/>
      <c r="BZ11" s="31"/>
      <c r="CA11" s="31"/>
      <c r="CB11" s="31"/>
      <c r="CC11" s="31"/>
      <c r="CD11" s="31" t="s">
        <v>41</v>
      </c>
      <c r="CE11" s="31"/>
      <c r="CF11" s="31" t="s">
        <v>39</v>
      </c>
      <c r="CG11" s="31"/>
      <c r="CH11" s="31"/>
      <c r="CI11" s="31"/>
      <c r="CJ11" s="31"/>
      <c r="CK11" s="31"/>
      <c r="CL11" s="31" t="s">
        <v>42</v>
      </c>
      <c r="CM11" s="31"/>
      <c r="CN11" s="31"/>
      <c r="CO11" s="31"/>
      <c r="CP11" s="31" t="s">
        <v>40</v>
      </c>
      <c r="CQ11" s="31"/>
      <c r="CR11" s="31"/>
      <c r="CS11" s="31"/>
      <c r="CT11" s="31"/>
      <c r="CU11" s="67"/>
      <c r="CV11" s="31" t="s">
        <v>43</v>
      </c>
      <c r="CW11" s="31"/>
      <c r="CX11" s="31" t="s">
        <v>40</v>
      </c>
      <c r="CY11" s="31"/>
      <c r="CZ11" s="31"/>
      <c r="DA11" s="31"/>
      <c r="DB11" s="31" t="s">
        <v>42</v>
      </c>
      <c r="DC11" s="31" t="s">
        <v>42</v>
      </c>
      <c r="DD11" s="31"/>
      <c r="DE11" s="31"/>
      <c r="DF11" s="31"/>
      <c r="DG11" s="31"/>
      <c r="DH11" s="69">
        <f t="shared" si="0"/>
        <v>7</v>
      </c>
      <c r="DI11" s="71">
        <f t="shared" si="1"/>
        <v>6</v>
      </c>
      <c r="DJ11" s="69">
        <f t="shared" si="2"/>
        <v>0</v>
      </c>
      <c r="DK11" s="69">
        <f t="shared" si="3"/>
        <v>0</v>
      </c>
      <c r="DL11" s="69">
        <f t="shared" si="4"/>
        <v>0</v>
      </c>
      <c r="DM11" s="69">
        <f t="shared" si="5"/>
        <v>0</v>
      </c>
      <c r="DN11" s="69">
        <f t="shared" si="6"/>
        <v>0</v>
      </c>
      <c r="DO11" s="69">
        <f t="shared" si="7"/>
        <v>0</v>
      </c>
      <c r="DP11" s="69">
        <f t="shared" si="8"/>
        <v>0</v>
      </c>
      <c r="DQ11" s="69">
        <f t="shared" si="9"/>
        <v>1</v>
      </c>
      <c r="DR11" s="69">
        <f t="shared" si="10"/>
        <v>0</v>
      </c>
      <c r="DS11" s="69">
        <f t="shared" si="11"/>
        <v>0</v>
      </c>
      <c r="DT11" s="69">
        <f t="shared" si="12"/>
        <v>0</v>
      </c>
      <c r="DU11" s="69">
        <f t="shared" si="13"/>
        <v>0</v>
      </c>
      <c r="DV11" s="69">
        <f t="shared" si="14"/>
        <v>0</v>
      </c>
      <c r="DW11" s="69">
        <f t="shared" si="15"/>
        <v>0</v>
      </c>
      <c r="DX11" s="69">
        <f t="shared" si="16"/>
        <v>1</v>
      </c>
      <c r="DY11" s="69">
        <f t="shared" si="17"/>
        <v>0</v>
      </c>
      <c r="DZ11" s="69">
        <f t="shared" si="18"/>
        <v>0</v>
      </c>
      <c r="EA11" s="69">
        <f t="shared" si="19"/>
        <v>0</v>
      </c>
      <c r="EB11" s="69">
        <f t="shared" si="20"/>
        <v>0</v>
      </c>
      <c r="EC11" s="69">
        <f t="shared" si="21"/>
        <v>0</v>
      </c>
      <c r="ED11" s="69">
        <f t="shared" si="22"/>
        <v>0</v>
      </c>
      <c r="EE11" s="76" t="e">
        <f>DH11*100/('кол-во часов'!B8*18)</f>
        <v>#DIV/0!</v>
      </c>
      <c r="EF11" s="76" t="e">
        <f>DI11*100/('кол-во часов'!C8*18)</f>
        <v>#DIV/0!</v>
      </c>
      <c r="EG11" s="76" t="e">
        <f>DJ11*100/('кол-во часов'!D8*17)</f>
        <v>#DIV/0!</v>
      </c>
      <c r="EH11" s="76" t="e">
        <f>DK11*100/('кол-во часов'!E8*18)</f>
        <v>#DIV/0!</v>
      </c>
      <c r="EI11" s="76" t="e">
        <f>DL11*100/('кол-во часов'!F8*18)</f>
        <v>#DIV/0!</v>
      </c>
      <c r="EJ11" s="76" t="e">
        <f>DM11*100/('кол-во часов'!G8*18)</f>
        <v>#DIV/0!</v>
      </c>
      <c r="EK11" s="76" t="e">
        <f>DN11*100/('кол-во часов'!H8*18)</f>
        <v>#DIV/0!</v>
      </c>
      <c r="EL11" s="76" t="e">
        <f>DO11*100/('кол-во часов'!I8*18)</f>
        <v>#DIV/0!</v>
      </c>
      <c r="EM11" s="76" t="e">
        <f>DP11*100/('кол-во часов'!J8*18)</f>
        <v>#DIV/0!</v>
      </c>
      <c r="EN11" s="76" t="e">
        <f>DQ11*100/('кол-во часов'!K8*18)</f>
        <v>#DIV/0!</v>
      </c>
      <c r="EO11" s="76" t="e">
        <f>DR11*100/('кол-во часов'!L8*18)</f>
        <v>#DIV/0!</v>
      </c>
      <c r="EP11" s="76" t="e">
        <f>DS11*100/('кол-во часов'!M8*18)</f>
        <v>#DIV/0!</v>
      </c>
      <c r="EQ11" s="76" t="e">
        <f>DT11*100/('кол-во часов'!N8*18)</f>
        <v>#DIV/0!</v>
      </c>
      <c r="ER11" s="76" t="e">
        <f>DU11*100/('кол-во часов'!O8*18)</f>
        <v>#DIV/0!</v>
      </c>
      <c r="ES11" s="76" t="e">
        <f>DV11*100/('кол-во часов'!P8*18)</f>
        <v>#DIV/0!</v>
      </c>
      <c r="ET11" s="76" t="e">
        <f>DW11*100/('кол-во часов'!Q8*18)</f>
        <v>#DIV/0!</v>
      </c>
      <c r="EU11" s="76" t="e">
        <f>DX11*100/('кол-во часов'!R8*18)</f>
        <v>#DIV/0!</v>
      </c>
      <c r="EV11" s="76" t="e">
        <f>DY11*100/('кол-во часов'!S8*18)</f>
        <v>#DIV/0!</v>
      </c>
      <c r="EW11" s="76" t="e">
        <f>DZ11*100/('кол-во часов'!T8*18)</f>
        <v>#DIV/0!</v>
      </c>
      <c r="EX11" s="76" t="e">
        <f>EA11*100/('кол-во часов'!U8*18)</f>
        <v>#DIV/0!</v>
      </c>
      <c r="EY11" s="76" t="e">
        <f>EB11*100/('кол-во часов'!V8*18)</f>
        <v>#DIV/0!</v>
      </c>
      <c r="EZ11" s="76" t="e">
        <f>EC11*100/('кол-во часов'!W8*18)</f>
        <v>#DIV/0!</v>
      </c>
      <c r="FA11" s="76" t="e">
        <f>ED11*100/('кол-во часов'!X8*18)</f>
        <v>#DIV/0!</v>
      </c>
    </row>
    <row r="12" ht="18" customHeight="1" spans="1:157">
      <c r="A12" s="32" t="s">
        <v>49</v>
      </c>
      <c r="B12" s="29" t="s">
        <v>17</v>
      </c>
      <c r="D12" s="38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69">
        <f t="shared" si="0"/>
        <v>0</v>
      </c>
      <c r="DI12" s="71">
        <f t="shared" si="1"/>
        <v>0</v>
      </c>
      <c r="DJ12" s="69">
        <f t="shared" si="2"/>
        <v>0</v>
      </c>
      <c r="DK12" s="69">
        <f t="shared" si="3"/>
        <v>0</v>
      </c>
      <c r="DL12" s="69">
        <f t="shared" si="4"/>
        <v>0</v>
      </c>
      <c r="DM12" s="69">
        <f t="shared" si="5"/>
        <v>0</v>
      </c>
      <c r="DN12" s="69">
        <f t="shared" si="6"/>
        <v>0</v>
      </c>
      <c r="DO12" s="69">
        <f t="shared" si="7"/>
        <v>0</v>
      </c>
      <c r="DP12" s="69">
        <f t="shared" si="8"/>
        <v>0</v>
      </c>
      <c r="DQ12" s="69">
        <f t="shared" si="9"/>
        <v>0</v>
      </c>
      <c r="DR12" s="69">
        <f t="shared" si="10"/>
        <v>0</v>
      </c>
      <c r="DS12" s="69">
        <f t="shared" si="11"/>
        <v>0</v>
      </c>
      <c r="DT12" s="69">
        <f t="shared" si="12"/>
        <v>0</v>
      </c>
      <c r="DU12" s="69">
        <f t="shared" si="13"/>
        <v>0</v>
      </c>
      <c r="DV12" s="69">
        <f t="shared" si="14"/>
        <v>0</v>
      </c>
      <c r="DW12" s="69">
        <f t="shared" si="15"/>
        <v>0</v>
      </c>
      <c r="DX12" s="69">
        <f t="shared" si="16"/>
        <v>0</v>
      </c>
      <c r="DY12" s="69">
        <f t="shared" si="17"/>
        <v>0</v>
      </c>
      <c r="DZ12" s="69">
        <f t="shared" si="18"/>
        <v>0</v>
      </c>
      <c r="EA12" s="69">
        <f t="shared" si="19"/>
        <v>0</v>
      </c>
      <c r="EB12" s="69">
        <f t="shared" si="20"/>
        <v>0</v>
      </c>
      <c r="EC12" s="69">
        <f t="shared" si="21"/>
        <v>0</v>
      </c>
      <c r="ED12" s="69">
        <f t="shared" si="22"/>
        <v>0</v>
      </c>
      <c r="EE12" s="76" t="e">
        <f>DH12*100/('кол-во часов'!B9*18)</f>
        <v>#DIV/0!</v>
      </c>
      <c r="EF12" s="76" t="e">
        <f>DI12*100/('кол-во часов'!C9*18)</f>
        <v>#DIV/0!</v>
      </c>
      <c r="EG12" s="76" t="e">
        <f>DJ12*100/('кол-во часов'!D9*17)</f>
        <v>#DIV/0!</v>
      </c>
      <c r="EH12" s="76" t="e">
        <f>DK12*100/('кол-во часов'!E9*18)</f>
        <v>#DIV/0!</v>
      </c>
      <c r="EI12" s="76" t="e">
        <f>DL12*100/('кол-во часов'!F9*18)</f>
        <v>#DIV/0!</v>
      </c>
      <c r="EJ12" s="76" t="e">
        <f>DM12*100/('кол-во часов'!G9*18)</f>
        <v>#DIV/0!</v>
      </c>
      <c r="EK12" s="76" t="e">
        <f>DN12*100/('кол-во часов'!H9*18)</f>
        <v>#DIV/0!</v>
      </c>
      <c r="EL12" s="76" t="e">
        <f>DO12*100/('кол-во часов'!I9*18)</f>
        <v>#DIV/0!</v>
      </c>
      <c r="EM12" s="76" t="e">
        <f>DP12*100/('кол-во часов'!J9*18)</f>
        <v>#DIV/0!</v>
      </c>
      <c r="EN12" s="76" t="e">
        <f>DQ12*100/('кол-во часов'!K9*18)</f>
        <v>#DIV/0!</v>
      </c>
      <c r="EO12" s="76" t="e">
        <f>DR12*100/('кол-во часов'!L9*18)</f>
        <v>#DIV/0!</v>
      </c>
      <c r="EP12" s="76" t="e">
        <f>DS12*100/('кол-во часов'!M9*18)</f>
        <v>#DIV/0!</v>
      </c>
      <c r="EQ12" s="76" t="e">
        <f>DT12*100/('кол-во часов'!N9*18)</f>
        <v>#DIV/0!</v>
      </c>
      <c r="ER12" s="76" t="e">
        <f>DU12*100/('кол-во часов'!O9*18)</f>
        <v>#DIV/0!</v>
      </c>
      <c r="ES12" s="76" t="e">
        <f>DV12*100/('кол-во часов'!P9*18)</f>
        <v>#DIV/0!</v>
      </c>
      <c r="ET12" s="76" t="e">
        <f>DW12*100/('кол-во часов'!Q9*18)</f>
        <v>#DIV/0!</v>
      </c>
      <c r="EU12" s="76" t="e">
        <f>DX12*100/('кол-во часов'!R9*18)</f>
        <v>#DIV/0!</v>
      </c>
      <c r="EV12" s="76" t="e">
        <f>DY12*100/('кол-во часов'!S9*18)</f>
        <v>#DIV/0!</v>
      </c>
      <c r="EW12" s="76" t="e">
        <f>DZ12*100/('кол-во часов'!T9*18)</f>
        <v>#DIV/0!</v>
      </c>
      <c r="EX12" s="76" t="e">
        <f>EA12*100/('кол-во часов'!U9*18)</f>
        <v>#DIV/0!</v>
      </c>
      <c r="EY12" s="76" t="e">
        <f>EB12*100/('кол-во часов'!V9*18)</f>
        <v>#DIV/0!</v>
      </c>
      <c r="EZ12" s="76" t="e">
        <f>EC12*100/('кол-во часов'!W9*18)</f>
        <v>#DIV/0!</v>
      </c>
      <c r="FA12" s="76" t="e">
        <f>ED12*100/('кол-во часов'!X9*18)</f>
        <v>#DIV/0!</v>
      </c>
    </row>
    <row r="13" ht="18" customHeight="1" spans="1:157">
      <c r="A13" s="32" t="s">
        <v>31</v>
      </c>
      <c r="B13" s="29" t="s">
        <v>31</v>
      </c>
      <c r="C13" s="39" t="s">
        <v>50</v>
      </c>
      <c r="D13" s="38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69">
        <f t="shared" si="0"/>
        <v>0</v>
      </c>
      <c r="DI13" s="71">
        <f t="shared" si="1"/>
        <v>0</v>
      </c>
      <c r="DJ13" s="69">
        <f t="shared" si="2"/>
        <v>0</v>
      </c>
      <c r="DK13" s="69">
        <f t="shared" si="3"/>
        <v>0</v>
      </c>
      <c r="DL13" s="69">
        <f t="shared" si="4"/>
        <v>0</v>
      </c>
      <c r="DM13" s="69">
        <f t="shared" si="5"/>
        <v>0</v>
      </c>
      <c r="DN13" s="69">
        <f t="shared" si="6"/>
        <v>0</v>
      </c>
      <c r="DO13" s="69">
        <f t="shared" si="7"/>
        <v>0</v>
      </c>
      <c r="DP13" s="69">
        <f t="shared" si="8"/>
        <v>0</v>
      </c>
      <c r="DQ13" s="69">
        <f t="shared" si="9"/>
        <v>0</v>
      </c>
      <c r="DR13" s="69">
        <f t="shared" si="10"/>
        <v>0</v>
      </c>
      <c r="DS13" s="69">
        <f t="shared" si="11"/>
        <v>0</v>
      </c>
      <c r="DT13" s="69">
        <f t="shared" si="12"/>
        <v>0</v>
      </c>
      <c r="DU13" s="69">
        <f t="shared" si="13"/>
        <v>0</v>
      </c>
      <c r="DV13" s="69">
        <f t="shared" si="14"/>
        <v>0</v>
      </c>
      <c r="DW13" s="69">
        <f t="shared" si="15"/>
        <v>0</v>
      </c>
      <c r="DX13" s="69">
        <f t="shared" si="16"/>
        <v>0</v>
      </c>
      <c r="DY13" s="69">
        <f t="shared" si="17"/>
        <v>0</v>
      </c>
      <c r="DZ13" s="69">
        <f t="shared" si="18"/>
        <v>0</v>
      </c>
      <c r="EA13" s="69">
        <f t="shared" si="19"/>
        <v>0</v>
      </c>
      <c r="EB13" s="69">
        <f t="shared" si="20"/>
        <v>0</v>
      </c>
      <c r="EC13" s="69">
        <f t="shared" si="21"/>
        <v>0</v>
      </c>
      <c r="ED13" s="69">
        <f t="shared" si="22"/>
        <v>0</v>
      </c>
      <c r="EE13" s="76" t="e">
        <f>DH13*100/('кол-во часов'!B10*18)</f>
        <v>#DIV/0!</v>
      </c>
      <c r="EF13" s="76" t="e">
        <f>DI13*100/('кол-во часов'!C10*18)</f>
        <v>#DIV/0!</v>
      </c>
      <c r="EG13" s="76" t="e">
        <f>DJ13*100/('кол-во часов'!D10*17)</f>
        <v>#DIV/0!</v>
      </c>
      <c r="EH13" s="76" t="e">
        <f>DK13*100/('кол-во часов'!E10*18)</f>
        <v>#DIV/0!</v>
      </c>
      <c r="EI13" s="76" t="e">
        <f>DL13*100/('кол-во часов'!F10*18)</f>
        <v>#DIV/0!</v>
      </c>
      <c r="EJ13" s="76" t="e">
        <f>DM13*100/('кол-во часов'!G10*18)</f>
        <v>#DIV/0!</v>
      </c>
      <c r="EK13" s="76" t="e">
        <f>DN13*100/('кол-во часов'!H10*18)</f>
        <v>#DIV/0!</v>
      </c>
      <c r="EL13" s="76" t="e">
        <f>DO13*100/('кол-во часов'!I10*18)</f>
        <v>#DIV/0!</v>
      </c>
      <c r="EM13" s="76" t="e">
        <f>DP13*100/('кол-во часов'!J10*18)</f>
        <v>#DIV/0!</v>
      </c>
      <c r="EN13" s="76" t="e">
        <f>DQ13*100/('кол-во часов'!K10*18)</f>
        <v>#DIV/0!</v>
      </c>
      <c r="EO13" s="76" t="e">
        <f>DR13*100/('кол-во часов'!L10*18)</f>
        <v>#DIV/0!</v>
      </c>
      <c r="EP13" s="76" t="e">
        <f>DS13*100/('кол-во часов'!M10*18)</f>
        <v>#DIV/0!</v>
      </c>
      <c r="EQ13" s="76" t="e">
        <f>DT13*100/('кол-во часов'!N10*18)</f>
        <v>#DIV/0!</v>
      </c>
      <c r="ER13" s="76" t="e">
        <f>DU13*100/('кол-во часов'!O10*18)</f>
        <v>#DIV/0!</v>
      </c>
      <c r="ES13" s="76" t="e">
        <f>DV13*100/('кол-во часов'!P10*18)</f>
        <v>#DIV/0!</v>
      </c>
      <c r="ET13" s="76" t="e">
        <f>DW13*100/('кол-во часов'!Q10*18)</f>
        <v>#DIV/0!</v>
      </c>
      <c r="EU13" s="76" t="e">
        <f>DX13*100/('кол-во часов'!R10*18)</f>
        <v>#DIV/0!</v>
      </c>
      <c r="EV13" s="76" t="e">
        <f>DY13*100/('кол-во часов'!S10*18)</f>
        <v>#DIV/0!</v>
      </c>
      <c r="EW13" s="76" t="e">
        <f>DZ13*100/('кол-во часов'!T10*18)</f>
        <v>#DIV/0!</v>
      </c>
      <c r="EX13" s="76" t="e">
        <f>EA13*100/('кол-во часов'!U10*18)</f>
        <v>#DIV/0!</v>
      </c>
      <c r="EY13" s="76" t="e">
        <f>EB13*100/('кол-во часов'!V10*18)</f>
        <v>#DIV/0!</v>
      </c>
      <c r="EZ13" s="76" t="e">
        <f>EC13*100/('кол-во часов'!W10*18)</f>
        <v>#DIV/0!</v>
      </c>
      <c r="FA13" s="76" t="e">
        <f>ED13*100/('кол-во часов'!X10*18)</f>
        <v>#DIV/0!</v>
      </c>
    </row>
    <row r="14" ht="18" customHeight="1" spans="1:157">
      <c r="A14" s="32" t="s">
        <v>51</v>
      </c>
      <c r="B14" s="29" t="s">
        <v>21</v>
      </c>
      <c r="C14" s="39"/>
      <c r="D14" s="38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69">
        <f t="shared" si="0"/>
        <v>0</v>
      </c>
      <c r="DI14" s="71">
        <f t="shared" si="1"/>
        <v>0</v>
      </c>
      <c r="DJ14" s="69">
        <f t="shared" si="2"/>
        <v>0</v>
      </c>
      <c r="DK14" s="69">
        <f t="shared" si="3"/>
        <v>0</v>
      </c>
      <c r="DL14" s="69">
        <f t="shared" si="4"/>
        <v>0</v>
      </c>
      <c r="DM14" s="69">
        <f t="shared" si="5"/>
        <v>0</v>
      </c>
      <c r="DN14" s="69">
        <f t="shared" si="6"/>
        <v>0</v>
      </c>
      <c r="DO14" s="69">
        <f t="shared" si="7"/>
        <v>0</v>
      </c>
      <c r="DP14" s="69">
        <f t="shared" si="8"/>
        <v>0</v>
      </c>
      <c r="DQ14" s="69">
        <f t="shared" si="9"/>
        <v>0</v>
      </c>
      <c r="DR14" s="69">
        <f t="shared" si="10"/>
        <v>0</v>
      </c>
      <c r="DS14" s="69">
        <f t="shared" si="11"/>
        <v>0</v>
      </c>
      <c r="DT14" s="69">
        <f t="shared" si="12"/>
        <v>0</v>
      </c>
      <c r="DU14" s="69">
        <f t="shared" si="13"/>
        <v>0</v>
      </c>
      <c r="DV14" s="69">
        <f t="shared" si="14"/>
        <v>0</v>
      </c>
      <c r="DW14" s="69">
        <f t="shared" si="15"/>
        <v>0</v>
      </c>
      <c r="DX14" s="69">
        <f t="shared" si="16"/>
        <v>0</v>
      </c>
      <c r="DY14" s="69">
        <f t="shared" si="17"/>
        <v>0</v>
      </c>
      <c r="DZ14" s="69">
        <f t="shared" si="18"/>
        <v>0</v>
      </c>
      <c r="EA14" s="69">
        <f t="shared" si="19"/>
        <v>0</v>
      </c>
      <c r="EB14" s="69">
        <f t="shared" si="20"/>
        <v>0</v>
      </c>
      <c r="EC14" s="69">
        <f t="shared" si="21"/>
        <v>0</v>
      </c>
      <c r="ED14" s="69">
        <f t="shared" si="22"/>
        <v>0</v>
      </c>
      <c r="EE14" s="76" t="e">
        <f>DH14*100/('кол-во часов'!B11*18)</f>
        <v>#DIV/0!</v>
      </c>
      <c r="EF14" s="76" t="e">
        <f>DI14*100/('кол-во часов'!C11*18)</f>
        <v>#DIV/0!</v>
      </c>
      <c r="EG14" s="76" t="e">
        <f>DJ14*100/('кол-во часов'!D11*17)</f>
        <v>#DIV/0!</v>
      </c>
      <c r="EH14" s="76" t="e">
        <f>DK14*100/('кол-во часов'!E11*18)</f>
        <v>#DIV/0!</v>
      </c>
      <c r="EI14" s="76" t="e">
        <f>DL14*100/('кол-во часов'!F11*18)</f>
        <v>#DIV/0!</v>
      </c>
      <c r="EJ14" s="76" t="e">
        <f>DM14*100/('кол-во часов'!G11*18)</f>
        <v>#DIV/0!</v>
      </c>
      <c r="EK14" s="76" t="e">
        <f>DN14*100/('кол-во часов'!H11*18)</f>
        <v>#DIV/0!</v>
      </c>
      <c r="EL14" s="76" t="e">
        <f>DO14*100/('кол-во часов'!I11*18)</f>
        <v>#DIV/0!</v>
      </c>
      <c r="EM14" s="76" t="e">
        <f>DP14*100/('кол-во часов'!J11*18)</f>
        <v>#DIV/0!</v>
      </c>
      <c r="EN14" s="76" t="e">
        <f>DQ14*100/('кол-во часов'!K11*18)</f>
        <v>#DIV/0!</v>
      </c>
      <c r="EO14" s="76" t="e">
        <f>DR14*100/('кол-во часов'!L11*18)</f>
        <v>#DIV/0!</v>
      </c>
      <c r="EP14" s="76" t="e">
        <f>DS14*100/('кол-во часов'!M11*18)</f>
        <v>#DIV/0!</v>
      </c>
      <c r="EQ14" s="76" t="e">
        <f>DT14*100/('кол-во часов'!N11*18)</f>
        <v>#DIV/0!</v>
      </c>
      <c r="ER14" s="76" t="e">
        <f>DU14*100/('кол-во часов'!O11*18)</f>
        <v>#DIV/0!</v>
      </c>
      <c r="ES14" s="76" t="e">
        <f>DV14*100/('кол-во часов'!P11*18)</f>
        <v>#DIV/0!</v>
      </c>
      <c r="ET14" s="76" t="e">
        <f>DW14*100/('кол-во часов'!Q11*18)</f>
        <v>#DIV/0!</v>
      </c>
      <c r="EU14" s="76" t="e">
        <f>DX14*100/('кол-во часов'!R11*18)</f>
        <v>#DIV/0!</v>
      </c>
      <c r="EV14" s="76" t="e">
        <f>DY14*100/('кол-во часов'!S11*18)</f>
        <v>#DIV/0!</v>
      </c>
      <c r="EW14" s="76" t="e">
        <f>DZ14*100/('кол-во часов'!T11*18)</f>
        <v>#DIV/0!</v>
      </c>
      <c r="EX14" s="76" t="e">
        <f>EA14*100/('кол-во часов'!U11*18)</f>
        <v>#DIV/0!</v>
      </c>
      <c r="EY14" s="76" t="e">
        <f>EB14*100/('кол-во часов'!V11*18)</f>
        <v>#DIV/0!</v>
      </c>
      <c r="EZ14" s="76" t="e">
        <f>EC14*100/('кол-во часов'!W11*18)</f>
        <v>#DIV/0!</v>
      </c>
      <c r="FA14" s="76" t="e">
        <f>ED14*100/('кол-во часов'!X11*18)</f>
        <v>#DIV/0!</v>
      </c>
    </row>
    <row r="15" ht="18" customHeight="1" spans="1:157">
      <c r="A15" s="32" t="s">
        <v>52</v>
      </c>
      <c r="B15" s="29" t="s">
        <v>22</v>
      </c>
      <c r="D15" s="38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69">
        <f t="shared" si="0"/>
        <v>0</v>
      </c>
      <c r="DI15" s="71">
        <f t="shared" si="1"/>
        <v>0</v>
      </c>
      <c r="DJ15" s="69">
        <f t="shared" si="2"/>
        <v>0</v>
      </c>
      <c r="DK15" s="69">
        <f t="shared" si="3"/>
        <v>0</v>
      </c>
      <c r="DL15" s="69">
        <f t="shared" si="4"/>
        <v>0</v>
      </c>
      <c r="DM15" s="69">
        <f t="shared" si="5"/>
        <v>0</v>
      </c>
      <c r="DN15" s="69">
        <f t="shared" si="6"/>
        <v>0</v>
      </c>
      <c r="DO15" s="69">
        <f t="shared" si="7"/>
        <v>0</v>
      </c>
      <c r="DP15" s="69">
        <f t="shared" si="8"/>
        <v>0</v>
      </c>
      <c r="DQ15" s="69">
        <f t="shared" si="9"/>
        <v>0</v>
      </c>
      <c r="DR15" s="69">
        <f t="shared" si="10"/>
        <v>0</v>
      </c>
      <c r="DS15" s="69">
        <f t="shared" si="11"/>
        <v>0</v>
      </c>
      <c r="DT15" s="69">
        <f t="shared" si="12"/>
        <v>0</v>
      </c>
      <c r="DU15" s="69">
        <f t="shared" si="13"/>
        <v>0</v>
      </c>
      <c r="DV15" s="69">
        <f t="shared" si="14"/>
        <v>0</v>
      </c>
      <c r="DW15" s="69">
        <f t="shared" si="15"/>
        <v>0</v>
      </c>
      <c r="DX15" s="69">
        <f t="shared" si="16"/>
        <v>0</v>
      </c>
      <c r="DY15" s="69">
        <f t="shared" si="17"/>
        <v>0</v>
      </c>
      <c r="DZ15" s="69">
        <f t="shared" si="18"/>
        <v>0</v>
      </c>
      <c r="EA15" s="69">
        <f t="shared" si="19"/>
        <v>0</v>
      </c>
      <c r="EB15" s="69">
        <f t="shared" si="20"/>
        <v>0</v>
      </c>
      <c r="EC15" s="69">
        <f t="shared" si="21"/>
        <v>0</v>
      </c>
      <c r="ED15" s="69">
        <f t="shared" si="22"/>
        <v>0</v>
      </c>
      <c r="EE15" s="76" t="e">
        <f>DH15*100/('кол-во часов'!B12*18)</f>
        <v>#DIV/0!</v>
      </c>
      <c r="EF15" s="76" t="e">
        <f>DI15*100/('кол-во часов'!C12*18)</f>
        <v>#DIV/0!</v>
      </c>
      <c r="EG15" s="76" t="e">
        <f>DJ15*100/('кол-во часов'!D12*17)</f>
        <v>#DIV/0!</v>
      </c>
      <c r="EH15" s="76" t="e">
        <f>DK15*100/('кол-во часов'!E12*18)</f>
        <v>#DIV/0!</v>
      </c>
      <c r="EI15" s="76" t="e">
        <f>DL15*100/('кол-во часов'!F12*18)</f>
        <v>#DIV/0!</v>
      </c>
      <c r="EJ15" s="76" t="e">
        <f>DM15*100/('кол-во часов'!G12*18)</f>
        <v>#DIV/0!</v>
      </c>
      <c r="EK15" s="76" t="e">
        <f>DN15*100/('кол-во часов'!H12*18)</f>
        <v>#DIV/0!</v>
      </c>
      <c r="EL15" s="76" t="e">
        <f>DO15*100/('кол-во часов'!I12*18)</f>
        <v>#DIV/0!</v>
      </c>
      <c r="EM15" s="76" t="e">
        <f>DP15*100/('кол-во часов'!J12*18)</f>
        <v>#DIV/0!</v>
      </c>
      <c r="EN15" s="76" t="e">
        <f>DQ15*100/('кол-во часов'!K12*18)</f>
        <v>#DIV/0!</v>
      </c>
      <c r="EO15" s="76" t="e">
        <f>DR15*100/('кол-во часов'!L12*18)</f>
        <v>#DIV/0!</v>
      </c>
      <c r="EP15" s="76" t="e">
        <f>DS15*100/('кол-во часов'!M12*18)</f>
        <v>#DIV/0!</v>
      </c>
      <c r="EQ15" s="76" t="e">
        <f>DT15*100/('кол-во часов'!N12*18)</f>
        <v>#DIV/0!</v>
      </c>
      <c r="ER15" s="76" t="e">
        <f>DU15*100/('кол-во часов'!O12*18)</f>
        <v>#DIV/0!</v>
      </c>
      <c r="ES15" s="76" t="e">
        <f>DV15*100/('кол-во часов'!P12*18)</f>
        <v>#DIV/0!</v>
      </c>
      <c r="ET15" s="76" t="e">
        <f>DW15*100/('кол-во часов'!Q12*18)</f>
        <v>#DIV/0!</v>
      </c>
      <c r="EU15" s="76" t="e">
        <f>DX15*100/('кол-во часов'!R12*18)</f>
        <v>#DIV/0!</v>
      </c>
      <c r="EV15" s="76" t="e">
        <f>DY15*100/('кол-во часов'!S12*18)</f>
        <v>#DIV/0!</v>
      </c>
      <c r="EW15" s="76" t="e">
        <f>DZ15*100/('кол-во часов'!T12*18)</f>
        <v>#DIV/0!</v>
      </c>
      <c r="EX15" s="76" t="e">
        <f>EA15*100/('кол-во часов'!U12*18)</f>
        <v>#DIV/0!</v>
      </c>
      <c r="EY15" s="76" t="e">
        <f>EB15*100/('кол-во часов'!V12*18)</f>
        <v>#DIV/0!</v>
      </c>
      <c r="EZ15" s="76" t="e">
        <f>EC15*100/('кол-во часов'!W12*18)</f>
        <v>#DIV/0!</v>
      </c>
      <c r="FA15" s="76" t="e">
        <f>ED15*100/('кол-во часов'!X12*18)</f>
        <v>#DIV/0!</v>
      </c>
    </row>
    <row r="16" ht="18" customHeight="1" spans="1:157">
      <c r="A16" s="32" t="s">
        <v>53</v>
      </c>
      <c r="B16" s="29" t="s">
        <v>32</v>
      </c>
      <c r="D16" s="38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65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65"/>
      <c r="CY16" s="31"/>
      <c r="CZ16" s="31"/>
      <c r="DA16" s="31"/>
      <c r="DB16" s="31"/>
      <c r="DC16" s="31"/>
      <c r="DD16" s="31"/>
      <c r="DE16" s="31"/>
      <c r="DF16" s="31"/>
      <c r="DG16" s="31"/>
      <c r="DH16" s="69">
        <f t="shared" si="0"/>
        <v>0</v>
      </c>
      <c r="DI16" s="71">
        <f t="shared" si="1"/>
        <v>0</v>
      </c>
      <c r="DJ16" s="69">
        <f t="shared" si="2"/>
        <v>0</v>
      </c>
      <c r="DK16" s="69">
        <f t="shared" si="3"/>
        <v>0</v>
      </c>
      <c r="DL16" s="69">
        <f t="shared" si="4"/>
        <v>0</v>
      </c>
      <c r="DM16" s="69">
        <f t="shared" si="5"/>
        <v>0</v>
      </c>
      <c r="DN16" s="69">
        <f t="shared" si="6"/>
        <v>0</v>
      </c>
      <c r="DO16" s="69">
        <f t="shared" si="7"/>
        <v>0</v>
      </c>
      <c r="DP16" s="69">
        <f t="shared" si="8"/>
        <v>0</v>
      </c>
      <c r="DQ16" s="69">
        <f t="shared" si="9"/>
        <v>0</v>
      </c>
      <c r="DR16" s="69">
        <f t="shared" si="10"/>
        <v>0</v>
      </c>
      <c r="DS16" s="69">
        <f t="shared" si="11"/>
        <v>0</v>
      </c>
      <c r="DT16" s="69">
        <f t="shared" si="12"/>
        <v>0</v>
      </c>
      <c r="DU16" s="69">
        <f t="shared" si="13"/>
        <v>0</v>
      </c>
      <c r="DV16" s="69">
        <f t="shared" si="14"/>
        <v>0</v>
      </c>
      <c r="DW16" s="69">
        <f t="shared" si="15"/>
        <v>0</v>
      </c>
      <c r="DX16" s="69">
        <f t="shared" si="16"/>
        <v>0</v>
      </c>
      <c r="DY16" s="69">
        <f t="shared" si="17"/>
        <v>0</v>
      </c>
      <c r="DZ16" s="69">
        <f t="shared" si="18"/>
        <v>0</v>
      </c>
      <c r="EA16" s="69">
        <f t="shared" si="19"/>
        <v>0</v>
      </c>
      <c r="EB16" s="69">
        <f t="shared" si="20"/>
        <v>0</v>
      </c>
      <c r="EC16" s="69">
        <f t="shared" si="21"/>
        <v>0</v>
      </c>
      <c r="ED16" s="69">
        <f t="shared" si="22"/>
        <v>0</v>
      </c>
      <c r="EE16" s="76" t="e">
        <f>DH16*100/('кол-во часов'!B13*18)</f>
        <v>#DIV/0!</v>
      </c>
      <c r="EF16" s="76" t="e">
        <f>DI16*100/('кол-во часов'!C13*18)</f>
        <v>#DIV/0!</v>
      </c>
      <c r="EG16" s="76" t="e">
        <f>DJ16*100/('кол-во часов'!D13*17)</f>
        <v>#DIV/0!</v>
      </c>
      <c r="EH16" s="76" t="e">
        <f>DK16*100/('кол-во часов'!E13*18)</f>
        <v>#DIV/0!</v>
      </c>
      <c r="EI16" s="76" t="e">
        <f>DL16*100/('кол-во часов'!F13*18)</f>
        <v>#DIV/0!</v>
      </c>
      <c r="EJ16" s="76" t="e">
        <f>DM16*100/('кол-во часов'!G13*18)</f>
        <v>#DIV/0!</v>
      </c>
      <c r="EK16" s="76" t="e">
        <f>DN16*100/('кол-во часов'!H13*18)</f>
        <v>#DIV/0!</v>
      </c>
      <c r="EL16" s="76" t="e">
        <f>DO16*100/('кол-во часов'!I13*18)</f>
        <v>#DIV/0!</v>
      </c>
      <c r="EM16" s="76" t="e">
        <f>DP16*100/('кол-во часов'!J13*18)</f>
        <v>#DIV/0!</v>
      </c>
      <c r="EN16" s="76" t="e">
        <f>DQ16*100/('кол-во часов'!K13*18)</f>
        <v>#DIV/0!</v>
      </c>
      <c r="EO16" s="76" t="e">
        <f>DR16*100/('кол-во часов'!L13*18)</f>
        <v>#DIV/0!</v>
      </c>
      <c r="EP16" s="76" t="e">
        <f>DS16*100/('кол-во часов'!M13*18)</f>
        <v>#DIV/0!</v>
      </c>
      <c r="EQ16" s="76" t="e">
        <f>DT16*100/('кол-во часов'!N13*18)</f>
        <v>#DIV/0!</v>
      </c>
      <c r="ER16" s="76" t="e">
        <f>DU16*100/('кол-во часов'!O13*18)</f>
        <v>#DIV/0!</v>
      </c>
      <c r="ES16" s="76" t="e">
        <f>DV16*100/('кол-во часов'!P13*18)</f>
        <v>#DIV/0!</v>
      </c>
      <c r="ET16" s="76" t="e">
        <f>DW16*100/('кол-во часов'!Q13*18)</f>
        <v>#DIV/0!</v>
      </c>
      <c r="EU16" s="76" t="e">
        <f>DX16*100/('кол-во часов'!R13*18)</f>
        <v>#DIV/0!</v>
      </c>
      <c r="EV16" s="76" t="e">
        <f>DY16*100/('кол-во часов'!S13*18)</f>
        <v>#DIV/0!</v>
      </c>
      <c r="EW16" s="76" t="e">
        <f>DZ16*100/('кол-во часов'!T13*18)</f>
        <v>#DIV/0!</v>
      </c>
      <c r="EX16" s="76" t="e">
        <f>EA16*100/('кол-во часов'!U13*18)</f>
        <v>#DIV/0!</v>
      </c>
      <c r="EY16" s="76" t="e">
        <f>EB16*100/('кол-во часов'!V13*18)</f>
        <v>#DIV/0!</v>
      </c>
      <c r="EZ16" s="76" t="e">
        <f>EC16*100/('кол-во часов'!W13*18)</f>
        <v>#DIV/0!</v>
      </c>
      <c r="FA16" s="76" t="e">
        <f>ED16*100/('кол-во часов'!X13*18)</f>
        <v>#DIV/0!</v>
      </c>
    </row>
    <row r="17" ht="18" customHeight="1" spans="1:157">
      <c r="A17" s="32" t="s">
        <v>54</v>
      </c>
      <c r="B17" s="29" t="s">
        <v>23</v>
      </c>
      <c r="C17" s="39"/>
      <c r="D17" s="38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65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65"/>
      <c r="CY17" s="31"/>
      <c r="CZ17" s="31"/>
      <c r="DA17" s="31"/>
      <c r="DB17" s="31"/>
      <c r="DC17" s="31"/>
      <c r="DD17" s="31"/>
      <c r="DE17" s="31"/>
      <c r="DF17" s="31"/>
      <c r="DG17" s="31"/>
      <c r="DH17" s="69">
        <f t="shared" si="0"/>
        <v>0</v>
      </c>
      <c r="DI17" s="71">
        <f t="shared" si="1"/>
        <v>0</v>
      </c>
      <c r="DJ17" s="69">
        <f t="shared" si="2"/>
        <v>0</v>
      </c>
      <c r="DK17" s="69">
        <f t="shared" si="3"/>
        <v>0</v>
      </c>
      <c r="DL17" s="69">
        <f t="shared" si="4"/>
        <v>0</v>
      </c>
      <c r="DM17" s="69">
        <f t="shared" si="5"/>
        <v>0</v>
      </c>
      <c r="DN17" s="69">
        <f t="shared" si="6"/>
        <v>0</v>
      </c>
      <c r="DO17" s="69">
        <f t="shared" si="7"/>
        <v>0</v>
      </c>
      <c r="DP17" s="69">
        <f t="shared" si="8"/>
        <v>0</v>
      </c>
      <c r="DQ17" s="69">
        <f t="shared" si="9"/>
        <v>0</v>
      </c>
      <c r="DR17" s="69">
        <f t="shared" si="10"/>
        <v>0</v>
      </c>
      <c r="DS17" s="69">
        <f t="shared" si="11"/>
        <v>0</v>
      </c>
      <c r="DT17" s="69">
        <f t="shared" si="12"/>
        <v>0</v>
      </c>
      <c r="DU17" s="69">
        <f t="shared" si="13"/>
        <v>0</v>
      </c>
      <c r="DV17" s="69">
        <f t="shared" si="14"/>
        <v>0</v>
      </c>
      <c r="DW17" s="69">
        <f t="shared" si="15"/>
        <v>0</v>
      </c>
      <c r="DX17" s="69">
        <f t="shared" si="16"/>
        <v>0</v>
      </c>
      <c r="DY17" s="69">
        <f t="shared" si="17"/>
        <v>0</v>
      </c>
      <c r="DZ17" s="69">
        <f t="shared" si="18"/>
        <v>0</v>
      </c>
      <c r="EA17" s="69">
        <f t="shared" si="19"/>
        <v>0</v>
      </c>
      <c r="EB17" s="69">
        <f t="shared" si="20"/>
        <v>0</v>
      </c>
      <c r="EC17" s="69">
        <f t="shared" si="21"/>
        <v>0</v>
      </c>
      <c r="ED17" s="69">
        <f t="shared" si="22"/>
        <v>0</v>
      </c>
      <c r="EE17" s="76" t="e">
        <f>DH17*100/('кол-во часов'!B14*18)</f>
        <v>#DIV/0!</v>
      </c>
      <c r="EF17" s="76" t="e">
        <f>DI17*100/('кол-во часов'!C14*18)</f>
        <v>#DIV/0!</v>
      </c>
      <c r="EG17" s="76" t="e">
        <f>DJ17*100/('кол-во часов'!D14*17)</f>
        <v>#DIV/0!</v>
      </c>
      <c r="EH17" s="76" t="e">
        <f>DK17*100/('кол-во часов'!E14*18)</f>
        <v>#DIV/0!</v>
      </c>
      <c r="EI17" s="76" t="e">
        <f>DL17*100/('кол-во часов'!F14*18)</f>
        <v>#DIV/0!</v>
      </c>
      <c r="EJ17" s="76" t="e">
        <f>DM17*100/('кол-во часов'!G14*18)</f>
        <v>#DIV/0!</v>
      </c>
      <c r="EK17" s="76" t="e">
        <f>DN17*100/('кол-во часов'!H14*18)</f>
        <v>#DIV/0!</v>
      </c>
      <c r="EL17" s="76" t="e">
        <f>DO17*100/('кол-во часов'!I14*18)</f>
        <v>#DIV/0!</v>
      </c>
      <c r="EM17" s="76" t="e">
        <f>DP17*100/('кол-во часов'!J14*18)</f>
        <v>#DIV/0!</v>
      </c>
      <c r="EN17" s="76" t="e">
        <f>DQ17*100/('кол-во часов'!K14*18)</f>
        <v>#DIV/0!</v>
      </c>
      <c r="EO17" s="76" t="e">
        <f>DR17*100/('кол-во часов'!L14*18)</f>
        <v>#DIV/0!</v>
      </c>
      <c r="EP17" s="76" t="e">
        <f>DS17*100/('кол-во часов'!M14*18)</f>
        <v>#DIV/0!</v>
      </c>
      <c r="EQ17" s="76" t="e">
        <f>DT17*100/('кол-во часов'!N14*18)</f>
        <v>#DIV/0!</v>
      </c>
      <c r="ER17" s="76" t="e">
        <f>DU17*100/('кол-во часов'!O14*18)</f>
        <v>#DIV/0!</v>
      </c>
      <c r="ES17" s="76" t="e">
        <f>DV17*100/('кол-во часов'!P14*18)</f>
        <v>#DIV/0!</v>
      </c>
      <c r="ET17" s="76" t="e">
        <f>DW17*100/('кол-во часов'!Q14*18)</f>
        <v>#DIV/0!</v>
      </c>
      <c r="EU17" s="76" t="e">
        <f>DX17*100/('кол-во часов'!R14*18)</f>
        <v>#DIV/0!</v>
      </c>
      <c r="EV17" s="76" t="e">
        <f>DY17*100/('кол-во часов'!S14*18)</f>
        <v>#DIV/0!</v>
      </c>
      <c r="EW17" s="76" t="e">
        <f>DZ17*100/('кол-во часов'!T14*18)</f>
        <v>#DIV/0!</v>
      </c>
      <c r="EX17" s="76" t="e">
        <f>EA17*100/('кол-во часов'!U14*18)</f>
        <v>#DIV/0!</v>
      </c>
      <c r="EY17" s="76" t="e">
        <f>EB17*100/('кол-во часов'!V14*18)</f>
        <v>#DIV/0!</v>
      </c>
      <c r="EZ17" s="76" t="e">
        <f>EC17*100/('кол-во часов'!W14*18)</f>
        <v>#DIV/0!</v>
      </c>
      <c r="FA17" s="76" t="e">
        <f>ED17*100/('кол-во часов'!X14*18)</f>
        <v>#DIV/0!</v>
      </c>
    </row>
    <row r="18" ht="18" customHeight="1" spans="1:157">
      <c r="A18" s="32" t="s">
        <v>55</v>
      </c>
      <c r="B18" s="29" t="s">
        <v>16</v>
      </c>
      <c r="D18" s="38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65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65"/>
      <c r="CY18" s="31"/>
      <c r="CZ18" s="31"/>
      <c r="DA18" s="31"/>
      <c r="DB18" s="31"/>
      <c r="DC18" s="31"/>
      <c r="DD18" s="31"/>
      <c r="DE18" s="31"/>
      <c r="DF18" s="31"/>
      <c r="DG18" s="31"/>
      <c r="DH18" s="69">
        <f t="shared" si="0"/>
        <v>0</v>
      </c>
      <c r="DI18" s="71">
        <f t="shared" si="1"/>
        <v>0</v>
      </c>
      <c r="DJ18" s="69">
        <f t="shared" si="2"/>
        <v>0</v>
      </c>
      <c r="DK18" s="69">
        <f t="shared" si="3"/>
        <v>0</v>
      </c>
      <c r="DL18" s="69">
        <f t="shared" si="4"/>
        <v>0</v>
      </c>
      <c r="DM18" s="69">
        <f t="shared" si="5"/>
        <v>0</v>
      </c>
      <c r="DN18" s="69">
        <f t="shared" si="6"/>
        <v>0</v>
      </c>
      <c r="DO18" s="69">
        <f t="shared" si="7"/>
        <v>0</v>
      </c>
      <c r="DP18" s="69">
        <f t="shared" si="8"/>
        <v>0</v>
      </c>
      <c r="DQ18" s="69">
        <f t="shared" si="9"/>
        <v>0</v>
      </c>
      <c r="DR18" s="69">
        <f t="shared" si="10"/>
        <v>0</v>
      </c>
      <c r="DS18" s="69">
        <f t="shared" si="11"/>
        <v>0</v>
      </c>
      <c r="DT18" s="69">
        <f t="shared" si="12"/>
        <v>0</v>
      </c>
      <c r="DU18" s="69">
        <f t="shared" si="13"/>
        <v>0</v>
      </c>
      <c r="DV18" s="69">
        <f t="shared" si="14"/>
        <v>0</v>
      </c>
      <c r="DW18" s="69">
        <f t="shared" si="15"/>
        <v>0</v>
      </c>
      <c r="DX18" s="69">
        <f t="shared" si="16"/>
        <v>0</v>
      </c>
      <c r="DY18" s="69">
        <f t="shared" si="17"/>
        <v>0</v>
      </c>
      <c r="DZ18" s="69">
        <f t="shared" si="18"/>
        <v>0</v>
      </c>
      <c r="EA18" s="69">
        <f t="shared" si="19"/>
        <v>0</v>
      </c>
      <c r="EB18" s="69">
        <f t="shared" si="20"/>
        <v>0</v>
      </c>
      <c r="EC18" s="69">
        <f t="shared" si="21"/>
        <v>0</v>
      </c>
      <c r="ED18" s="69">
        <f t="shared" si="22"/>
        <v>0</v>
      </c>
      <c r="EE18" s="76" t="e">
        <f>DH18*100/('кол-во часов'!B15*18)</f>
        <v>#DIV/0!</v>
      </c>
      <c r="EF18" s="76" t="e">
        <f>DI18*100/('кол-во часов'!C15*18)</f>
        <v>#DIV/0!</v>
      </c>
      <c r="EG18" s="76" t="e">
        <f>DJ18*100/('кол-во часов'!D15*17)</f>
        <v>#DIV/0!</v>
      </c>
      <c r="EH18" s="76" t="e">
        <f>DK18*100/('кол-во часов'!E15*18)</f>
        <v>#DIV/0!</v>
      </c>
      <c r="EI18" s="76" t="e">
        <f>DL18*100/('кол-во часов'!F15*18)</f>
        <v>#DIV/0!</v>
      </c>
      <c r="EJ18" s="76" t="e">
        <f>DM18*100/('кол-во часов'!G15*18)</f>
        <v>#DIV/0!</v>
      </c>
      <c r="EK18" s="76" t="e">
        <f>DN18*100/('кол-во часов'!H15*18)</f>
        <v>#DIV/0!</v>
      </c>
      <c r="EL18" s="76" t="e">
        <f>DO18*100/('кол-во часов'!I15*18)</f>
        <v>#DIV/0!</v>
      </c>
      <c r="EM18" s="76" t="e">
        <f>DP18*100/('кол-во часов'!J15*18)</f>
        <v>#DIV/0!</v>
      </c>
      <c r="EN18" s="76" t="e">
        <f>DQ18*100/('кол-во часов'!K15*18)</f>
        <v>#DIV/0!</v>
      </c>
      <c r="EO18" s="76" t="e">
        <f>DR18*100/('кол-во часов'!L15*18)</f>
        <v>#DIV/0!</v>
      </c>
      <c r="EP18" s="76" t="e">
        <f>DS18*100/('кол-во часов'!M15*18)</f>
        <v>#DIV/0!</v>
      </c>
      <c r="EQ18" s="76" t="e">
        <f>DT18*100/('кол-во часов'!N15*18)</f>
        <v>#DIV/0!</v>
      </c>
      <c r="ER18" s="76" t="e">
        <f>DU18*100/('кол-во часов'!O15*18)</f>
        <v>#DIV/0!</v>
      </c>
      <c r="ES18" s="76" t="e">
        <f>DV18*100/('кол-во часов'!P15*18)</f>
        <v>#DIV/0!</v>
      </c>
      <c r="ET18" s="76" t="e">
        <f>DW18*100/('кол-во часов'!Q15*18)</f>
        <v>#DIV/0!</v>
      </c>
      <c r="EU18" s="76" t="e">
        <f>DX18*100/('кол-во часов'!R15*18)</f>
        <v>#DIV/0!</v>
      </c>
      <c r="EV18" s="76" t="e">
        <f>DY18*100/('кол-во часов'!S15*18)</f>
        <v>#DIV/0!</v>
      </c>
      <c r="EW18" s="76" t="e">
        <f>DZ18*100/('кол-во часов'!T15*18)</f>
        <v>#DIV/0!</v>
      </c>
      <c r="EX18" s="76" t="e">
        <f>EA18*100/('кол-во часов'!U15*18)</f>
        <v>#DIV/0!</v>
      </c>
      <c r="EY18" s="76" t="e">
        <f>EB18*100/('кол-во часов'!V15*18)</f>
        <v>#DIV/0!</v>
      </c>
      <c r="EZ18" s="76" t="e">
        <f>EC18*100/('кол-во часов'!W15*18)</f>
        <v>#DIV/0!</v>
      </c>
      <c r="FA18" s="76" t="e">
        <f>ED18*100/('кол-во часов'!X15*18)</f>
        <v>#DIV/0!</v>
      </c>
    </row>
    <row r="19" ht="18" customHeight="1" spans="1:157">
      <c r="A19" s="32" t="s">
        <v>56</v>
      </c>
      <c r="B19" s="29" t="s">
        <v>33</v>
      </c>
      <c r="D19" s="38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65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65"/>
      <c r="CY19" s="31"/>
      <c r="CZ19" s="31"/>
      <c r="DA19" s="31"/>
      <c r="DB19" s="31"/>
      <c r="DC19" s="31"/>
      <c r="DD19" s="31"/>
      <c r="DE19" s="31"/>
      <c r="DF19" s="31"/>
      <c r="DG19" s="31"/>
      <c r="DH19" s="69">
        <f t="shared" si="0"/>
        <v>0</v>
      </c>
      <c r="DI19" s="71">
        <f t="shared" si="1"/>
        <v>0</v>
      </c>
      <c r="DJ19" s="69">
        <f t="shared" si="2"/>
        <v>0</v>
      </c>
      <c r="DK19" s="69">
        <f t="shared" si="3"/>
        <v>0</v>
      </c>
      <c r="DL19" s="69">
        <f t="shared" si="4"/>
        <v>0</v>
      </c>
      <c r="DM19" s="69">
        <f t="shared" si="5"/>
        <v>0</v>
      </c>
      <c r="DN19" s="69">
        <f t="shared" si="6"/>
        <v>0</v>
      </c>
      <c r="DO19" s="69">
        <f t="shared" si="7"/>
        <v>0</v>
      </c>
      <c r="DP19" s="69">
        <f t="shared" si="8"/>
        <v>0</v>
      </c>
      <c r="DQ19" s="69">
        <f t="shared" si="9"/>
        <v>0</v>
      </c>
      <c r="DR19" s="69">
        <f t="shared" si="10"/>
        <v>0</v>
      </c>
      <c r="DS19" s="69">
        <f t="shared" si="11"/>
        <v>0</v>
      </c>
      <c r="DT19" s="69">
        <f t="shared" si="12"/>
        <v>0</v>
      </c>
      <c r="DU19" s="69">
        <f t="shared" si="13"/>
        <v>0</v>
      </c>
      <c r="DV19" s="69">
        <f t="shared" si="14"/>
        <v>0</v>
      </c>
      <c r="DW19" s="69">
        <f t="shared" si="15"/>
        <v>0</v>
      </c>
      <c r="DX19" s="69">
        <f t="shared" si="16"/>
        <v>0</v>
      </c>
      <c r="DY19" s="69">
        <f t="shared" si="17"/>
        <v>0</v>
      </c>
      <c r="DZ19" s="69">
        <f t="shared" si="18"/>
        <v>0</v>
      </c>
      <c r="EA19" s="69">
        <f t="shared" si="19"/>
        <v>0</v>
      </c>
      <c r="EB19" s="69">
        <f t="shared" si="20"/>
        <v>0</v>
      </c>
      <c r="EC19" s="69">
        <f t="shared" si="21"/>
        <v>0</v>
      </c>
      <c r="ED19" s="69">
        <f t="shared" si="22"/>
        <v>0</v>
      </c>
      <c r="EE19" s="76" t="e">
        <f>DH19*100/('кол-во часов'!B16*18)</f>
        <v>#DIV/0!</v>
      </c>
      <c r="EF19" s="76" t="e">
        <f>DI19*100/('кол-во часов'!C16*18)</f>
        <v>#DIV/0!</v>
      </c>
      <c r="EG19" s="76" t="e">
        <f>DJ19*100/('кол-во часов'!D16*17)</f>
        <v>#DIV/0!</v>
      </c>
      <c r="EH19" s="76" t="e">
        <f>DK19*100/('кол-во часов'!E16*18)</f>
        <v>#DIV/0!</v>
      </c>
      <c r="EI19" s="76" t="e">
        <f>DL19*100/('кол-во часов'!F16*18)</f>
        <v>#DIV/0!</v>
      </c>
      <c r="EJ19" s="76" t="e">
        <f>DM19*100/('кол-во часов'!G16*18)</f>
        <v>#DIV/0!</v>
      </c>
      <c r="EK19" s="76" t="e">
        <f>DN19*100/('кол-во часов'!H16*18)</f>
        <v>#DIV/0!</v>
      </c>
      <c r="EL19" s="76" t="e">
        <f>DO19*100/('кол-во часов'!I16*18)</f>
        <v>#DIV/0!</v>
      </c>
      <c r="EM19" s="76" t="e">
        <f>DP19*100/('кол-во часов'!J16*18)</f>
        <v>#DIV/0!</v>
      </c>
      <c r="EN19" s="76" t="e">
        <f>DQ19*100/('кол-во часов'!K16*18)</f>
        <v>#DIV/0!</v>
      </c>
      <c r="EO19" s="76" t="e">
        <f>DR19*100/('кол-во часов'!L16*18)</f>
        <v>#DIV/0!</v>
      </c>
      <c r="EP19" s="76" t="e">
        <f>DS19*100/('кол-во часов'!M16*18)</f>
        <v>#DIV/0!</v>
      </c>
      <c r="EQ19" s="76" t="e">
        <f>DT19*100/('кол-во часов'!N16*18)</f>
        <v>#DIV/0!</v>
      </c>
      <c r="ER19" s="76" t="e">
        <f>DU19*100/('кол-во часов'!O16*18)</f>
        <v>#DIV/0!</v>
      </c>
      <c r="ES19" s="76" t="e">
        <f>DV19*100/('кол-во часов'!P16*18)</f>
        <v>#DIV/0!</v>
      </c>
      <c r="ET19" s="76" t="e">
        <f>DW19*100/('кол-во часов'!Q16*18)</f>
        <v>#DIV/0!</v>
      </c>
      <c r="EU19" s="76" t="e">
        <f>DX19*100/('кол-во часов'!R16*18)</f>
        <v>#DIV/0!</v>
      </c>
      <c r="EV19" s="76" t="e">
        <f>DY19*100/('кол-во часов'!S16*18)</f>
        <v>#DIV/0!</v>
      </c>
      <c r="EW19" s="76" t="e">
        <f>DZ19*100/('кол-во часов'!T16*18)</f>
        <v>#DIV/0!</v>
      </c>
      <c r="EX19" s="76" t="e">
        <f>EA19*100/('кол-во часов'!U16*18)</f>
        <v>#DIV/0!</v>
      </c>
      <c r="EY19" s="76" t="e">
        <f>EB19*100/('кол-во часов'!V16*18)</f>
        <v>#DIV/0!</v>
      </c>
      <c r="EZ19" s="76" t="e">
        <f>EC19*100/('кол-во часов'!W16*18)</f>
        <v>#DIV/0!</v>
      </c>
      <c r="FA19" s="76" t="e">
        <f>ED19*100/('кол-во часов'!X16*18)</f>
        <v>#DIV/0!</v>
      </c>
    </row>
    <row r="20" ht="18" customHeight="1" spans="1:157">
      <c r="A20" s="32" t="s">
        <v>57</v>
      </c>
      <c r="B20" s="29" t="s">
        <v>28</v>
      </c>
      <c r="D20" s="38"/>
      <c r="E20" s="31"/>
      <c r="F20" s="31"/>
      <c r="G20" s="31"/>
      <c r="H20" s="31"/>
      <c r="I20" s="31"/>
      <c r="J20" s="31"/>
      <c r="K20" s="31"/>
      <c r="L20" s="31"/>
      <c r="N20" s="31"/>
      <c r="O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65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65"/>
      <c r="CY20" s="31"/>
      <c r="CZ20" s="31"/>
      <c r="DA20" s="31"/>
      <c r="DB20" s="31"/>
      <c r="DC20" s="31"/>
      <c r="DD20" s="31"/>
      <c r="DE20" s="31"/>
      <c r="DF20" s="31"/>
      <c r="DG20" s="31"/>
      <c r="DH20" s="69">
        <f t="shared" si="0"/>
        <v>0</v>
      </c>
      <c r="DI20" s="71">
        <f t="shared" si="1"/>
        <v>0</v>
      </c>
      <c r="DJ20" s="69">
        <f t="shared" si="2"/>
        <v>0</v>
      </c>
      <c r="DK20" s="69">
        <f t="shared" si="3"/>
        <v>0</v>
      </c>
      <c r="DL20" s="69">
        <f t="shared" si="4"/>
        <v>0</v>
      </c>
      <c r="DM20" s="69">
        <f t="shared" si="5"/>
        <v>0</v>
      </c>
      <c r="DN20" s="69">
        <f t="shared" si="6"/>
        <v>0</v>
      </c>
      <c r="DO20" s="69">
        <f t="shared" si="7"/>
        <v>0</v>
      </c>
      <c r="DP20" s="69">
        <f t="shared" si="8"/>
        <v>0</v>
      </c>
      <c r="DQ20" s="69">
        <f t="shared" si="9"/>
        <v>0</v>
      </c>
      <c r="DR20" s="69">
        <f t="shared" si="10"/>
        <v>0</v>
      </c>
      <c r="DS20" s="69">
        <f t="shared" si="11"/>
        <v>0</v>
      </c>
      <c r="DT20" s="69">
        <f t="shared" si="12"/>
        <v>0</v>
      </c>
      <c r="DU20" s="69">
        <f t="shared" si="13"/>
        <v>0</v>
      </c>
      <c r="DV20" s="69">
        <f t="shared" si="14"/>
        <v>0</v>
      </c>
      <c r="DW20" s="69">
        <f t="shared" si="15"/>
        <v>0</v>
      </c>
      <c r="DX20" s="69">
        <f t="shared" si="16"/>
        <v>0</v>
      </c>
      <c r="DY20" s="69">
        <f t="shared" si="17"/>
        <v>0</v>
      </c>
      <c r="DZ20" s="69">
        <f t="shared" si="18"/>
        <v>0</v>
      </c>
      <c r="EA20" s="69">
        <f t="shared" si="19"/>
        <v>0</v>
      </c>
      <c r="EB20" s="69">
        <f t="shared" si="20"/>
        <v>0</v>
      </c>
      <c r="EC20" s="69">
        <f t="shared" si="21"/>
        <v>0</v>
      </c>
      <c r="ED20" s="69">
        <f t="shared" si="22"/>
        <v>0</v>
      </c>
      <c r="EE20" s="76" t="e">
        <f>DH20*100/('кол-во часов'!B17*18)</f>
        <v>#DIV/0!</v>
      </c>
      <c r="EF20" s="76" t="e">
        <f>DI20*100/('кол-во часов'!C17*18)</f>
        <v>#DIV/0!</v>
      </c>
      <c r="EG20" s="76" t="e">
        <f>DJ20*100/('кол-во часов'!D17*17)</f>
        <v>#DIV/0!</v>
      </c>
      <c r="EH20" s="76" t="e">
        <f>DK20*100/('кол-во часов'!E17*18)</f>
        <v>#DIV/0!</v>
      </c>
      <c r="EI20" s="76" t="e">
        <f>DL20*100/('кол-во часов'!F17*18)</f>
        <v>#DIV/0!</v>
      </c>
      <c r="EJ20" s="76" t="e">
        <f>DM20*100/('кол-во часов'!G17*18)</f>
        <v>#DIV/0!</v>
      </c>
      <c r="EK20" s="76" t="e">
        <f>DN20*100/('кол-во часов'!H17*18)</f>
        <v>#DIV/0!</v>
      </c>
      <c r="EL20" s="76" t="e">
        <f>DO20*100/('кол-во часов'!I17*18)</f>
        <v>#DIV/0!</v>
      </c>
      <c r="EM20" s="76" t="e">
        <f>DP20*100/('кол-во часов'!J17*18)</f>
        <v>#DIV/0!</v>
      </c>
      <c r="EN20" s="76" t="e">
        <f>DQ20*100/('кол-во часов'!K17*18)</f>
        <v>#DIV/0!</v>
      </c>
      <c r="EO20" s="76" t="e">
        <f>DR20*100/('кол-во часов'!L17*18)</f>
        <v>#DIV/0!</v>
      </c>
      <c r="EP20" s="76" t="e">
        <f>DS20*100/('кол-во часов'!M17*18)</f>
        <v>#DIV/0!</v>
      </c>
      <c r="EQ20" s="76" t="e">
        <f>DT20*100/('кол-во часов'!N17*18)</f>
        <v>#DIV/0!</v>
      </c>
      <c r="ER20" s="76" t="e">
        <f>DU20*100/('кол-во часов'!O17*18)</f>
        <v>#DIV/0!</v>
      </c>
      <c r="ES20" s="76" t="e">
        <f>DV20*100/('кол-во часов'!P17*18)</f>
        <v>#DIV/0!</v>
      </c>
      <c r="ET20" s="76" t="e">
        <f>DW20*100/('кол-во часов'!Q17*18)</f>
        <v>#DIV/0!</v>
      </c>
      <c r="EU20" s="76" t="e">
        <f>DX20*100/('кол-во часов'!R17*18)</f>
        <v>#DIV/0!</v>
      </c>
      <c r="EV20" s="76" t="e">
        <f>DY20*100/('кол-во часов'!S17*18)</f>
        <v>#DIV/0!</v>
      </c>
      <c r="EW20" s="76" t="e">
        <f>DZ20*100/('кол-во часов'!T17*18)</f>
        <v>#DIV/0!</v>
      </c>
      <c r="EX20" s="76" t="e">
        <f>EA20*100/('кол-во часов'!U17*18)</f>
        <v>#DIV/0!</v>
      </c>
      <c r="EY20" s="76" t="e">
        <f>EB20*100/('кол-во часов'!V17*18)</f>
        <v>#DIV/0!</v>
      </c>
      <c r="EZ20" s="76" t="e">
        <f>EC20*100/('кол-во часов'!W17*18)</f>
        <v>#DIV/0!</v>
      </c>
      <c r="FA20" s="76" t="e">
        <f>ED20*100/('кол-во часов'!X17*18)</f>
        <v>#DIV/0!</v>
      </c>
    </row>
    <row r="21" ht="18" customHeight="1" spans="1:157">
      <c r="A21" s="32" t="s">
        <v>58</v>
      </c>
      <c r="B21" s="29" t="s">
        <v>34</v>
      </c>
      <c r="D21" s="38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55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65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65"/>
      <c r="CY21" s="31"/>
      <c r="CZ21" s="31"/>
      <c r="DA21" s="31"/>
      <c r="DB21" s="31"/>
      <c r="DC21" s="31"/>
      <c r="DD21" s="31"/>
      <c r="DE21" s="31"/>
      <c r="DF21" s="31"/>
      <c r="DG21" s="31"/>
      <c r="DH21" s="69">
        <f t="shared" si="0"/>
        <v>0</v>
      </c>
      <c r="DI21" s="71">
        <f t="shared" si="1"/>
        <v>0</v>
      </c>
      <c r="DJ21" s="69">
        <f t="shared" si="2"/>
        <v>0</v>
      </c>
      <c r="DK21" s="69">
        <f t="shared" si="3"/>
        <v>0</v>
      </c>
      <c r="DL21" s="69">
        <f t="shared" si="4"/>
        <v>0</v>
      </c>
      <c r="DM21" s="69">
        <f t="shared" si="5"/>
        <v>0</v>
      </c>
      <c r="DN21" s="69">
        <f t="shared" si="6"/>
        <v>0</v>
      </c>
      <c r="DO21" s="69">
        <f t="shared" si="7"/>
        <v>0</v>
      </c>
      <c r="DP21" s="69">
        <f t="shared" si="8"/>
        <v>0</v>
      </c>
      <c r="DQ21" s="69">
        <f t="shared" si="9"/>
        <v>0</v>
      </c>
      <c r="DR21" s="69">
        <f t="shared" si="10"/>
        <v>0</v>
      </c>
      <c r="DS21" s="69">
        <f t="shared" si="11"/>
        <v>0</v>
      </c>
      <c r="DT21" s="69">
        <f t="shared" si="12"/>
        <v>0</v>
      </c>
      <c r="DU21" s="69">
        <f t="shared" si="13"/>
        <v>0</v>
      </c>
      <c r="DV21" s="69">
        <f t="shared" si="14"/>
        <v>0</v>
      </c>
      <c r="DW21" s="69">
        <f t="shared" si="15"/>
        <v>0</v>
      </c>
      <c r="DX21" s="69">
        <f t="shared" si="16"/>
        <v>0</v>
      </c>
      <c r="DY21" s="69">
        <f t="shared" si="17"/>
        <v>0</v>
      </c>
      <c r="DZ21" s="69">
        <f t="shared" si="18"/>
        <v>0</v>
      </c>
      <c r="EA21" s="69">
        <f t="shared" si="19"/>
        <v>0</v>
      </c>
      <c r="EB21" s="69">
        <f t="shared" si="20"/>
        <v>0</v>
      </c>
      <c r="EC21" s="69">
        <f t="shared" si="21"/>
        <v>0</v>
      </c>
      <c r="ED21" s="69">
        <f t="shared" si="22"/>
        <v>0</v>
      </c>
      <c r="EE21" s="76" t="e">
        <f>DH21*100/('кол-во часов'!B18*18)</f>
        <v>#DIV/0!</v>
      </c>
      <c r="EF21" s="76" t="e">
        <f>DI21*100/('кол-во часов'!C18*18)</f>
        <v>#DIV/0!</v>
      </c>
      <c r="EG21" s="76" t="e">
        <f>DJ21*100/('кол-во часов'!D18*17)</f>
        <v>#DIV/0!</v>
      </c>
      <c r="EH21" s="76" t="e">
        <f>DK21*100/('кол-во часов'!E18*18)</f>
        <v>#DIV/0!</v>
      </c>
      <c r="EI21" s="76" t="e">
        <f>DL21*100/('кол-во часов'!F18*18)</f>
        <v>#DIV/0!</v>
      </c>
      <c r="EJ21" s="76" t="e">
        <f>DM21*100/('кол-во часов'!G18*18)</f>
        <v>#DIV/0!</v>
      </c>
      <c r="EK21" s="76" t="e">
        <f>DN21*100/('кол-во часов'!H18*18)</f>
        <v>#DIV/0!</v>
      </c>
      <c r="EL21" s="76" t="e">
        <f>DO21*100/('кол-во часов'!I18*18)</f>
        <v>#DIV/0!</v>
      </c>
      <c r="EM21" s="76" t="e">
        <f>DP21*100/('кол-во часов'!J18*18)</f>
        <v>#DIV/0!</v>
      </c>
      <c r="EN21" s="76" t="e">
        <f>DQ21*100/('кол-во часов'!K18*18)</f>
        <v>#DIV/0!</v>
      </c>
      <c r="EO21" s="76" t="e">
        <f>DR21*100/('кол-во часов'!L18*18)</f>
        <v>#DIV/0!</v>
      </c>
      <c r="EP21" s="76" t="e">
        <f>DS21*100/('кол-во часов'!M18*18)</f>
        <v>#DIV/0!</v>
      </c>
      <c r="EQ21" s="76" t="e">
        <f>DT21*100/('кол-во часов'!N18*18)</f>
        <v>#DIV/0!</v>
      </c>
      <c r="ER21" s="76" t="e">
        <f>DU21*100/('кол-во часов'!O18*18)</f>
        <v>#DIV/0!</v>
      </c>
      <c r="ES21" s="76" t="e">
        <f>DV21*100/('кол-во часов'!P18*18)</f>
        <v>#DIV/0!</v>
      </c>
      <c r="ET21" s="76" t="e">
        <f>DW21*100/('кол-во часов'!Q18*18)</f>
        <v>#DIV/0!</v>
      </c>
      <c r="EU21" s="76" t="e">
        <f>DX21*100/('кол-во часов'!R18*18)</f>
        <v>#DIV/0!</v>
      </c>
      <c r="EV21" s="76" t="e">
        <f>DY21*100/('кол-во часов'!S18*18)</f>
        <v>#DIV/0!</v>
      </c>
      <c r="EW21" s="76" t="e">
        <f>DZ21*100/('кол-во часов'!T18*18)</f>
        <v>#DIV/0!</v>
      </c>
      <c r="EX21" s="76" t="e">
        <f>EA21*100/('кол-во часов'!U18*18)</f>
        <v>#DIV/0!</v>
      </c>
      <c r="EY21" s="76" t="e">
        <f>EB21*100/('кол-во часов'!V18*18)</f>
        <v>#DIV/0!</v>
      </c>
      <c r="EZ21" s="76" t="e">
        <f>EC21*100/('кол-во часов'!W18*18)</f>
        <v>#DIV/0!</v>
      </c>
      <c r="FA21" s="76" t="e">
        <f>ED21*100/('кол-во часов'!X18*18)</f>
        <v>#DIV/0!</v>
      </c>
    </row>
    <row r="22" ht="18" customHeight="1" spans="1:157">
      <c r="A22" s="32" t="s">
        <v>59</v>
      </c>
      <c r="B22" s="29" t="s">
        <v>24</v>
      </c>
      <c r="D22" s="38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55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65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65"/>
      <c r="CY22" s="31"/>
      <c r="CZ22" s="31"/>
      <c r="DA22" s="31"/>
      <c r="DB22" s="31"/>
      <c r="DC22" s="31"/>
      <c r="DD22" s="31"/>
      <c r="DE22" s="31"/>
      <c r="DF22" s="31"/>
      <c r="DG22" s="31"/>
      <c r="DH22" s="69">
        <f t="shared" si="0"/>
        <v>0</v>
      </c>
      <c r="DI22" s="71">
        <f t="shared" si="1"/>
        <v>0</v>
      </c>
      <c r="DJ22" s="69">
        <f t="shared" si="2"/>
        <v>0</v>
      </c>
      <c r="DK22" s="69">
        <f t="shared" si="3"/>
        <v>0</v>
      </c>
      <c r="DL22" s="69">
        <f t="shared" si="4"/>
        <v>0</v>
      </c>
      <c r="DM22" s="69">
        <f t="shared" si="5"/>
        <v>0</v>
      </c>
      <c r="DN22" s="69">
        <f t="shared" si="6"/>
        <v>0</v>
      </c>
      <c r="DO22" s="69">
        <f t="shared" si="7"/>
        <v>0</v>
      </c>
      <c r="DP22" s="69">
        <f t="shared" si="8"/>
        <v>0</v>
      </c>
      <c r="DQ22" s="69">
        <f t="shared" si="9"/>
        <v>0</v>
      </c>
      <c r="DR22" s="69">
        <f t="shared" si="10"/>
        <v>0</v>
      </c>
      <c r="DS22" s="69">
        <f t="shared" si="11"/>
        <v>0</v>
      </c>
      <c r="DT22" s="69">
        <f t="shared" si="12"/>
        <v>0</v>
      </c>
      <c r="DU22" s="69">
        <f t="shared" si="13"/>
        <v>0</v>
      </c>
      <c r="DV22" s="69">
        <f t="shared" si="14"/>
        <v>0</v>
      </c>
      <c r="DW22" s="69">
        <f t="shared" si="15"/>
        <v>0</v>
      </c>
      <c r="DX22" s="69">
        <f t="shared" si="16"/>
        <v>0</v>
      </c>
      <c r="DY22" s="69">
        <f t="shared" si="17"/>
        <v>0</v>
      </c>
      <c r="DZ22" s="69">
        <f t="shared" si="18"/>
        <v>0</v>
      </c>
      <c r="EA22" s="69">
        <f t="shared" si="19"/>
        <v>0</v>
      </c>
      <c r="EB22" s="69">
        <f t="shared" si="20"/>
        <v>0</v>
      </c>
      <c r="EC22" s="69">
        <f t="shared" si="21"/>
        <v>0</v>
      </c>
      <c r="ED22" s="69">
        <f t="shared" si="22"/>
        <v>0</v>
      </c>
      <c r="EE22" s="76" t="e">
        <f>DH22*100/('кол-во часов'!B19*18)</f>
        <v>#DIV/0!</v>
      </c>
      <c r="EF22" s="76" t="e">
        <f>DI22*100/('кол-во часов'!C19*18)</f>
        <v>#DIV/0!</v>
      </c>
      <c r="EG22" s="76" t="e">
        <f>DJ22*100/('кол-во часов'!D19*17)</f>
        <v>#DIV/0!</v>
      </c>
      <c r="EH22" s="76" t="e">
        <f>DK22*100/('кол-во часов'!E19*18)</f>
        <v>#DIV/0!</v>
      </c>
      <c r="EI22" s="76" t="e">
        <f>DL22*100/('кол-во часов'!F19*18)</f>
        <v>#DIV/0!</v>
      </c>
      <c r="EJ22" s="76" t="e">
        <f>DM22*100/('кол-во часов'!G19*18)</f>
        <v>#DIV/0!</v>
      </c>
      <c r="EK22" s="76" t="e">
        <f>DN22*100/('кол-во часов'!H19*18)</f>
        <v>#DIV/0!</v>
      </c>
      <c r="EL22" s="76" t="e">
        <f>DO22*100/('кол-во часов'!I19*18)</f>
        <v>#DIV/0!</v>
      </c>
      <c r="EM22" s="76" t="e">
        <f>DP22*100/('кол-во часов'!J19*18)</f>
        <v>#DIV/0!</v>
      </c>
      <c r="EN22" s="76" t="e">
        <f>DQ22*100/('кол-во часов'!K19*18)</f>
        <v>#DIV/0!</v>
      </c>
      <c r="EO22" s="76" t="e">
        <f>DR22*100/('кол-во часов'!L19*18)</f>
        <v>#DIV/0!</v>
      </c>
      <c r="EP22" s="76" t="e">
        <f>DS22*100/('кол-во часов'!M19*18)</f>
        <v>#DIV/0!</v>
      </c>
      <c r="EQ22" s="76" t="e">
        <f>DT22*100/('кол-во часов'!N19*18)</f>
        <v>#DIV/0!</v>
      </c>
      <c r="ER22" s="76" t="e">
        <f>DU22*100/('кол-во часов'!O19*18)</f>
        <v>#DIV/0!</v>
      </c>
      <c r="ES22" s="76" t="e">
        <f>DV22*100/('кол-во часов'!P19*18)</f>
        <v>#DIV/0!</v>
      </c>
      <c r="ET22" s="76" t="e">
        <f>DW22*100/('кол-во часов'!Q19*18)</f>
        <v>#DIV/0!</v>
      </c>
      <c r="EU22" s="76" t="e">
        <f>DX22*100/('кол-во часов'!R19*18)</f>
        <v>#DIV/0!</v>
      </c>
      <c r="EV22" s="76" t="e">
        <f>DY22*100/('кол-во часов'!S19*18)</f>
        <v>#DIV/0!</v>
      </c>
      <c r="EW22" s="76" t="e">
        <f>DZ22*100/('кол-во часов'!T19*18)</f>
        <v>#DIV/0!</v>
      </c>
      <c r="EX22" s="76" t="e">
        <f>EA22*100/('кол-во часов'!U19*18)</f>
        <v>#DIV/0!</v>
      </c>
      <c r="EY22" s="76" t="e">
        <f>EB22*100/('кол-во часов'!V19*18)</f>
        <v>#DIV/0!</v>
      </c>
      <c r="EZ22" s="76" t="e">
        <f>EC22*100/('кол-во часов'!W19*18)</f>
        <v>#DIV/0!</v>
      </c>
      <c r="FA22" s="76" t="e">
        <f>ED22*100/('кол-во часов'!X19*18)</f>
        <v>#DIV/0!</v>
      </c>
    </row>
    <row r="23" ht="18" customHeight="1" spans="1:157">
      <c r="A23" s="32" t="s">
        <v>60</v>
      </c>
      <c r="B23" s="29" t="s">
        <v>30</v>
      </c>
      <c r="D23" s="38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55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65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65"/>
      <c r="CY23" s="31"/>
      <c r="CZ23" s="31"/>
      <c r="DA23" s="31"/>
      <c r="DB23" s="31"/>
      <c r="DC23" s="31"/>
      <c r="DD23" s="31"/>
      <c r="DE23" s="31"/>
      <c r="DF23" s="31"/>
      <c r="DG23" s="31"/>
      <c r="DH23" s="69">
        <f t="shared" si="0"/>
        <v>0</v>
      </c>
      <c r="DI23" s="71">
        <f t="shared" si="1"/>
        <v>0</v>
      </c>
      <c r="DJ23" s="69">
        <f t="shared" si="2"/>
        <v>0</v>
      </c>
      <c r="DK23" s="69">
        <f t="shared" si="3"/>
        <v>0</v>
      </c>
      <c r="DL23" s="69">
        <f t="shared" si="4"/>
        <v>0</v>
      </c>
      <c r="DM23" s="69">
        <f t="shared" si="5"/>
        <v>0</v>
      </c>
      <c r="DN23" s="69">
        <f t="shared" si="6"/>
        <v>0</v>
      </c>
      <c r="DO23" s="69">
        <f t="shared" si="7"/>
        <v>0</v>
      </c>
      <c r="DP23" s="69">
        <f t="shared" si="8"/>
        <v>0</v>
      </c>
      <c r="DQ23" s="69">
        <f t="shared" si="9"/>
        <v>0</v>
      </c>
      <c r="DR23" s="69">
        <f t="shared" si="10"/>
        <v>0</v>
      </c>
      <c r="DS23" s="69">
        <f t="shared" si="11"/>
        <v>0</v>
      </c>
      <c r="DT23" s="69">
        <f t="shared" si="12"/>
        <v>0</v>
      </c>
      <c r="DU23" s="69">
        <f t="shared" si="13"/>
        <v>0</v>
      </c>
      <c r="DV23" s="69">
        <f t="shared" si="14"/>
        <v>0</v>
      </c>
      <c r="DW23" s="69">
        <f t="shared" si="15"/>
        <v>0</v>
      </c>
      <c r="DX23" s="69">
        <f t="shared" si="16"/>
        <v>0</v>
      </c>
      <c r="DY23" s="69">
        <f t="shared" si="17"/>
        <v>0</v>
      </c>
      <c r="DZ23" s="69">
        <f t="shared" si="18"/>
        <v>0</v>
      </c>
      <c r="EA23" s="69">
        <f t="shared" si="19"/>
        <v>0</v>
      </c>
      <c r="EB23" s="69">
        <f t="shared" si="20"/>
        <v>0</v>
      </c>
      <c r="EC23" s="69">
        <f t="shared" si="21"/>
        <v>0</v>
      </c>
      <c r="ED23" s="69">
        <f t="shared" si="22"/>
        <v>0</v>
      </c>
      <c r="EE23" s="76" t="e">
        <f>DH23*100/('кол-во часов'!B20*18)</f>
        <v>#DIV/0!</v>
      </c>
      <c r="EF23" s="76" t="e">
        <f>DI23*100/('кол-во часов'!C20*18)</f>
        <v>#DIV/0!</v>
      </c>
      <c r="EG23" s="76" t="e">
        <f>DJ23*100/('кол-во часов'!D20*17)</f>
        <v>#DIV/0!</v>
      </c>
      <c r="EH23" s="76" t="e">
        <f>DK23*100/('кол-во часов'!E20*18)</f>
        <v>#DIV/0!</v>
      </c>
      <c r="EI23" s="76" t="e">
        <f>DL23*100/('кол-во часов'!F20*18)</f>
        <v>#DIV/0!</v>
      </c>
      <c r="EJ23" s="76" t="e">
        <f>DM23*100/('кол-во часов'!G20*18)</f>
        <v>#DIV/0!</v>
      </c>
      <c r="EK23" s="76" t="e">
        <f>DN23*100/('кол-во часов'!H20*18)</f>
        <v>#DIV/0!</v>
      </c>
      <c r="EL23" s="76" t="e">
        <f>DO23*100/('кол-во часов'!I20*18)</f>
        <v>#DIV/0!</v>
      </c>
      <c r="EM23" s="76" t="e">
        <f>DP23*100/('кол-во часов'!J20*18)</f>
        <v>#DIV/0!</v>
      </c>
      <c r="EN23" s="76" t="e">
        <f>DQ23*100/('кол-во часов'!K20*18)</f>
        <v>#DIV/0!</v>
      </c>
      <c r="EO23" s="76" t="e">
        <f>DR23*100/('кол-во часов'!L20*18)</f>
        <v>#DIV/0!</v>
      </c>
      <c r="EP23" s="76" t="e">
        <f>DS23*100/('кол-во часов'!M20*18)</f>
        <v>#DIV/0!</v>
      </c>
      <c r="EQ23" s="76" t="e">
        <f>DT23*100/('кол-во часов'!N20*18)</f>
        <v>#DIV/0!</v>
      </c>
      <c r="ER23" s="76" t="e">
        <f>DU23*100/('кол-во часов'!O20*18)</f>
        <v>#DIV/0!</v>
      </c>
      <c r="ES23" s="76" t="e">
        <f>DV23*100/('кол-во часов'!P20*18)</f>
        <v>#DIV/0!</v>
      </c>
      <c r="ET23" s="76" t="e">
        <f>DW23*100/('кол-во часов'!Q20*18)</f>
        <v>#DIV/0!</v>
      </c>
      <c r="EU23" s="76" t="e">
        <f>DX23*100/('кол-во часов'!R20*18)</f>
        <v>#DIV/0!</v>
      </c>
      <c r="EV23" s="76" t="e">
        <f>DY23*100/('кол-во часов'!S20*18)</f>
        <v>#DIV/0!</v>
      </c>
      <c r="EW23" s="76" t="e">
        <f>DZ23*100/('кол-во часов'!T20*18)</f>
        <v>#DIV/0!</v>
      </c>
      <c r="EX23" s="76" t="e">
        <f>EA23*100/('кол-во часов'!U20*18)</f>
        <v>#DIV/0!</v>
      </c>
      <c r="EY23" s="76" t="e">
        <f>EB23*100/('кол-во часов'!V20*18)</f>
        <v>#DIV/0!</v>
      </c>
      <c r="EZ23" s="76" t="e">
        <f>EC23*100/('кол-во часов'!W20*18)</f>
        <v>#DIV/0!</v>
      </c>
      <c r="FA23" s="76" t="e">
        <f>ED23*100/('кол-во часов'!X20*18)</f>
        <v>#DIV/0!</v>
      </c>
    </row>
    <row r="24" ht="18" customHeight="1" spans="1:157">
      <c r="A24" s="32" t="s">
        <v>61</v>
      </c>
      <c r="B24" s="29" t="s">
        <v>15</v>
      </c>
      <c r="D24" s="38"/>
      <c r="E24" s="31"/>
      <c r="F24" s="31"/>
      <c r="G24" s="31"/>
      <c r="H24" s="31"/>
      <c r="I24" s="31"/>
      <c r="J24" s="31"/>
      <c r="K24" s="31"/>
      <c r="M24" s="31"/>
      <c r="N24" s="31"/>
      <c r="O24" s="31"/>
      <c r="P24" s="31"/>
      <c r="Q24" s="31"/>
      <c r="R24" s="31"/>
      <c r="S24" s="31"/>
      <c r="T24" s="55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69">
        <f t="shared" si="0"/>
        <v>0</v>
      </c>
      <c r="DI24" s="71">
        <f t="shared" si="1"/>
        <v>0</v>
      </c>
      <c r="DJ24" s="69">
        <f t="shared" si="2"/>
        <v>0</v>
      </c>
      <c r="DK24" s="69">
        <f t="shared" si="3"/>
        <v>0</v>
      </c>
      <c r="DL24" s="69">
        <f t="shared" si="4"/>
        <v>0</v>
      </c>
      <c r="DM24" s="69">
        <f t="shared" si="5"/>
        <v>0</v>
      </c>
      <c r="DN24" s="69">
        <f t="shared" si="6"/>
        <v>0</v>
      </c>
      <c r="DO24" s="69">
        <f t="shared" si="7"/>
        <v>0</v>
      </c>
      <c r="DP24" s="69">
        <f t="shared" si="8"/>
        <v>0</v>
      </c>
      <c r="DQ24" s="69">
        <f t="shared" si="9"/>
        <v>0</v>
      </c>
      <c r="DR24" s="69">
        <f t="shared" si="10"/>
        <v>0</v>
      </c>
      <c r="DS24" s="69">
        <f t="shared" si="11"/>
        <v>0</v>
      </c>
      <c r="DT24" s="69">
        <f t="shared" si="12"/>
        <v>0</v>
      </c>
      <c r="DU24" s="69">
        <f t="shared" si="13"/>
        <v>0</v>
      </c>
      <c r="DV24" s="69">
        <f t="shared" si="14"/>
        <v>0</v>
      </c>
      <c r="DW24" s="69">
        <f t="shared" si="15"/>
        <v>0</v>
      </c>
      <c r="DX24" s="69">
        <f t="shared" si="16"/>
        <v>0</v>
      </c>
      <c r="DY24" s="69">
        <f t="shared" si="17"/>
        <v>0</v>
      </c>
      <c r="DZ24" s="69">
        <f t="shared" si="18"/>
        <v>0</v>
      </c>
      <c r="EA24" s="69">
        <f t="shared" si="19"/>
        <v>0</v>
      </c>
      <c r="EB24" s="69">
        <f t="shared" si="20"/>
        <v>0</v>
      </c>
      <c r="EC24" s="69">
        <f t="shared" si="21"/>
        <v>0</v>
      </c>
      <c r="ED24" s="69">
        <f t="shared" si="22"/>
        <v>0</v>
      </c>
      <c r="EE24" s="76" t="e">
        <f>DH24*100/('кол-во часов'!B21*18)</f>
        <v>#DIV/0!</v>
      </c>
      <c r="EF24" s="76" t="e">
        <f>DI24*100/('кол-во часов'!C21*18)</f>
        <v>#DIV/0!</v>
      </c>
      <c r="EG24" s="76" t="e">
        <f>DJ24*100/('кол-во часов'!D21*17)</f>
        <v>#DIV/0!</v>
      </c>
      <c r="EH24" s="76" t="e">
        <f>DK24*100/('кол-во часов'!E21*18)</f>
        <v>#DIV/0!</v>
      </c>
      <c r="EI24" s="76" t="e">
        <f>DL24*100/('кол-во часов'!F21*18)</f>
        <v>#DIV/0!</v>
      </c>
      <c r="EJ24" s="76" t="e">
        <f>DM24*100/('кол-во часов'!G21*18)</f>
        <v>#DIV/0!</v>
      </c>
      <c r="EK24" s="76" t="e">
        <f>DN24*100/('кол-во часов'!H21*18)</f>
        <v>#DIV/0!</v>
      </c>
      <c r="EL24" s="76" t="e">
        <f>DO24*100/('кол-во часов'!I21*18)</f>
        <v>#DIV/0!</v>
      </c>
      <c r="EM24" s="76" t="e">
        <f>DP24*100/('кол-во часов'!J21*18)</f>
        <v>#DIV/0!</v>
      </c>
      <c r="EN24" s="76" t="e">
        <f>DQ24*100/('кол-во часов'!K21*18)</f>
        <v>#DIV/0!</v>
      </c>
      <c r="EO24" s="76" t="e">
        <f>DR24*100/('кол-во часов'!L21*18)</f>
        <v>#DIV/0!</v>
      </c>
      <c r="EP24" s="76" t="e">
        <f>DS24*100/('кол-во часов'!M21*18)</f>
        <v>#DIV/0!</v>
      </c>
      <c r="EQ24" s="76" t="e">
        <f>DT24*100/('кол-во часов'!N21*18)</f>
        <v>#DIV/0!</v>
      </c>
      <c r="ER24" s="76" t="e">
        <f>DU24*100/('кол-во часов'!O21*18)</f>
        <v>#DIV/0!</v>
      </c>
      <c r="ES24" s="76" t="e">
        <f>DV24*100/('кол-во часов'!P21*18)</f>
        <v>#DIV/0!</v>
      </c>
      <c r="ET24" s="76" t="e">
        <f>DW24*100/('кол-во часов'!Q21*18)</f>
        <v>#DIV/0!</v>
      </c>
      <c r="EU24" s="76" t="e">
        <f>DX24*100/('кол-во часов'!R21*18)</f>
        <v>#DIV/0!</v>
      </c>
      <c r="EV24" s="76" t="e">
        <f>DY24*100/('кол-во часов'!S21*18)</f>
        <v>#DIV/0!</v>
      </c>
      <c r="EW24" s="76" t="e">
        <f>DZ24*100/('кол-во часов'!T21*18)</f>
        <v>#DIV/0!</v>
      </c>
      <c r="EX24" s="76" t="e">
        <f>EA24*100/('кол-во часов'!U21*18)</f>
        <v>#DIV/0!</v>
      </c>
      <c r="EY24" s="76" t="e">
        <f>EB24*100/('кол-во часов'!V21*18)</f>
        <v>#DIV/0!</v>
      </c>
      <c r="EZ24" s="76" t="e">
        <f>EC24*100/('кол-во часов'!W21*18)</f>
        <v>#DIV/0!</v>
      </c>
      <c r="FA24" s="76" t="e">
        <f>ED24*100/('кол-во часов'!X21*18)</f>
        <v>#DIV/0!</v>
      </c>
    </row>
    <row r="25" ht="18" customHeight="1" spans="1:157">
      <c r="A25" s="32" t="s">
        <v>62</v>
      </c>
      <c r="B25" s="29" t="s">
        <v>35</v>
      </c>
      <c r="D25" s="38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69">
        <f t="shared" si="0"/>
        <v>0</v>
      </c>
      <c r="DI25" s="71">
        <f t="shared" si="1"/>
        <v>0</v>
      </c>
      <c r="DJ25" s="69">
        <f t="shared" si="2"/>
        <v>0</v>
      </c>
      <c r="DK25" s="69">
        <f t="shared" si="3"/>
        <v>0</v>
      </c>
      <c r="DL25" s="69">
        <f t="shared" si="4"/>
        <v>0</v>
      </c>
      <c r="DM25" s="69">
        <f t="shared" si="5"/>
        <v>0</v>
      </c>
      <c r="DN25" s="69">
        <f t="shared" si="6"/>
        <v>0</v>
      </c>
      <c r="DO25" s="69">
        <f t="shared" si="7"/>
        <v>0</v>
      </c>
      <c r="DP25" s="69">
        <f t="shared" si="8"/>
        <v>0</v>
      </c>
      <c r="DQ25" s="69">
        <f t="shared" si="9"/>
        <v>0</v>
      </c>
      <c r="DR25" s="69">
        <f t="shared" si="10"/>
        <v>0</v>
      </c>
      <c r="DS25" s="69">
        <f t="shared" si="11"/>
        <v>0</v>
      </c>
      <c r="DT25" s="69">
        <f t="shared" si="12"/>
        <v>0</v>
      </c>
      <c r="DU25" s="69">
        <f t="shared" si="13"/>
        <v>0</v>
      </c>
      <c r="DV25" s="69">
        <f t="shared" si="14"/>
        <v>0</v>
      </c>
      <c r="DW25" s="69">
        <f t="shared" si="15"/>
        <v>0</v>
      </c>
      <c r="DX25" s="69">
        <f t="shared" si="16"/>
        <v>0</v>
      </c>
      <c r="DY25" s="69">
        <f t="shared" si="17"/>
        <v>0</v>
      </c>
      <c r="DZ25" s="69">
        <f t="shared" si="18"/>
        <v>0</v>
      </c>
      <c r="EA25" s="69">
        <f t="shared" si="19"/>
        <v>0</v>
      </c>
      <c r="EB25" s="69">
        <f t="shared" si="20"/>
        <v>0</v>
      </c>
      <c r="EC25" s="69">
        <f t="shared" si="21"/>
        <v>0</v>
      </c>
      <c r="ED25" s="69">
        <f t="shared" si="22"/>
        <v>0</v>
      </c>
      <c r="EE25" s="76" t="e">
        <f>DH25*100/('кол-во часов'!B22*18)</f>
        <v>#DIV/0!</v>
      </c>
      <c r="EF25" s="76" t="e">
        <f>DI25*100/('кол-во часов'!C22*18)</f>
        <v>#DIV/0!</v>
      </c>
      <c r="EG25" s="76" t="e">
        <f>DJ25*100/('кол-во часов'!D22*17)</f>
        <v>#DIV/0!</v>
      </c>
      <c r="EH25" s="76" t="e">
        <f>DK25*100/('кол-во часов'!E22*18)</f>
        <v>#DIV/0!</v>
      </c>
      <c r="EI25" s="76" t="e">
        <f>DL25*100/('кол-во часов'!F22*18)</f>
        <v>#DIV/0!</v>
      </c>
      <c r="EJ25" s="76" t="e">
        <f>DM25*100/('кол-во часов'!G22*18)</f>
        <v>#DIV/0!</v>
      </c>
      <c r="EK25" s="76" t="e">
        <f>DN25*100/('кол-во часов'!H22*18)</f>
        <v>#DIV/0!</v>
      </c>
      <c r="EL25" s="76" t="e">
        <f>DO25*100/('кол-во часов'!I22*18)</f>
        <v>#DIV/0!</v>
      </c>
      <c r="EM25" s="76" t="e">
        <f>DP25*100/('кол-во часов'!J22*18)</f>
        <v>#DIV/0!</v>
      </c>
      <c r="EN25" s="76" t="e">
        <f>DQ25*100/('кол-во часов'!K22*18)</f>
        <v>#DIV/0!</v>
      </c>
      <c r="EO25" s="76" t="e">
        <f>DR25*100/('кол-во часов'!L22*18)</f>
        <v>#DIV/0!</v>
      </c>
      <c r="EP25" s="76" t="e">
        <f>DS25*100/('кол-во часов'!M22*18)</f>
        <v>#DIV/0!</v>
      </c>
      <c r="EQ25" s="76" t="e">
        <f>DT25*100/('кол-во часов'!N22*18)</f>
        <v>#DIV/0!</v>
      </c>
      <c r="ER25" s="76" t="e">
        <f>DU25*100/('кол-во часов'!O22*18)</f>
        <v>#DIV/0!</v>
      </c>
      <c r="ES25" s="76" t="e">
        <f>DV25*100/('кол-во часов'!P22*18)</f>
        <v>#DIV/0!</v>
      </c>
      <c r="ET25" s="76" t="e">
        <f>DW25*100/('кол-во часов'!Q22*18)</f>
        <v>#DIV/0!</v>
      </c>
      <c r="EU25" s="76" t="e">
        <f>DX25*100/('кол-во часов'!R22*18)</f>
        <v>#DIV/0!</v>
      </c>
      <c r="EV25" s="76" t="e">
        <f>DY25*100/('кол-во часов'!S22*18)</f>
        <v>#DIV/0!</v>
      </c>
      <c r="EW25" s="76" t="e">
        <f>DZ25*100/('кол-во часов'!T22*18)</f>
        <v>#DIV/0!</v>
      </c>
      <c r="EX25" s="76" t="e">
        <f>EA25*100/('кол-во часов'!U22*18)</f>
        <v>#DIV/0!</v>
      </c>
      <c r="EY25" s="76" t="e">
        <f>EB25*100/('кол-во часов'!V22*18)</f>
        <v>#DIV/0!</v>
      </c>
      <c r="EZ25" s="76" t="e">
        <f>EC25*100/('кол-во часов'!W22*18)</f>
        <v>#DIV/0!</v>
      </c>
      <c r="FA25" s="76" t="e">
        <f>ED25*100/('кол-во часов'!X22*18)</f>
        <v>#DIV/0!</v>
      </c>
    </row>
    <row r="26" ht="18" customHeight="1" spans="1:157">
      <c r="A26" s="40" t="s">
        <v>63</v>
      </c>
      <c r="B26" s="29" t="s">
        <v>25</v>
      </c>
      <c r="D26" s="38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69">
        <f t="shared" si="0"/>
        <v>0</v>
      </c>
      <c r="DI26" s="71">
        <f t="shared" si="1"/>
        <v>0</v>
      </c>
      <c r="DJ26" s="69">
        <f t="shared" si="2"/>
        <v>0</v>
      </c>
      <c r="DK26" s="69">
        <f t="shared" si="3"/>
        <v>0</v>
      </c>
      <c r="DL26" s="69">
        <f t="shared" si="4"/>
        <v>0</v>
      </c>
      <c r="DM26" s="69">
        <f t="shared" si="5"/>
        <v>0</v>
      </c>
      <c r="DN26" s="69">
        <f t="shared" si="6"/>
        <v>0</v>
      </c>
      <c r="DO26" s="69">
        <f t="shared" si="7"/>
        <v>0</v>
      </c>
      <c r="DP26" s="69">
        <f t="shared" si="8"/>
        <v>0</v>
      </c>
      <c r="DQ26" s="69">
        <f t="shared" si="9"/>
        <v>0</v>
      </c>
      <c r="DR26" s="69">
        <f t="shared" si="10"/>
        <v>0</v>
      </c>
      <c r="DS26" s="69">
        <f t="shared" si="11"/>
        <v>0</v>
      </c>
      <c r="DT26" s="69">
        <f t="shared" si="12"/>
        <v>0</v>
      </c>
      <c r="DU26" s="69">
        <f t="shared" si="13"/>
        <v>0</v>
      </c>
      <c r="DV26" s="69">
        <f t="shared" si="14"/>
        <v>0</v>
      </c>
      <c r="DW26" s="69">
        <f t="shared" si="15"/>
        <v>0</v>
      </c>
      <c r="DX26" s="69">
        <f t="shared" si="16"/>
        <v>0</v>
      </c>
      <c r="DY26" s="69">
        <f t="shared" si="17"/>
        <v>0</v>
      </c>
      <c r="DZ26" s="69">
        <f t="shared" si="18"/>
        <v>0</v>
      </c>
      <c r="EA26" s="69">
        <f t="shared" si="19"/>
        <v>0</v>
      </c>
      <c r="EB26" s="69">
        <f t="shared" si="20"/>
        <v>0</v>
      </c>
      <c r="EC26" s="69">
        <f t="shared" si="21"/>
        <v>0</v>
      </c>
      <c r="ED26" s="69">
        <f t="shared" si="22"/>
        <v>0</v>
      </c>
      <c r="EE26" s="76" t="e">
        <f>DH26*100/('кол-во часов'!B23*18)</f>
        <v>#DIV/0!</v>
      </c>
      <c r="EF26" s="76" t="e">
        <f>DI26*100/('кол-во часов'!C23*18)</f>
        <v>#DIV/0!</v>
      </c>
      <c r="EG26" s="76" t="e">
        <f>DJ26*100/('кол-во часов'!D23*17)</f>
        <v>#DIV/0!</v>
      </c>
      <c r="EH26" s="76" t="e">
        <f>DK26*100/('кол-во часов'!E23*18)</f>
        <v>#DIV/0!</v>
      </c>
      <c r="EI26" s="76" t="e">
        <f>DL26*100/('кол-во часов'!F23*18)</f>
        <v>#DIV/0!</v>
      </c>
      <c r="EJ26" s="76" t="e">
        <f>DM26*100/('кол-во часов'!G23*18)</f>
        <v>#DIV/0!</v>
      </c>
      <c r="EK26" s="76" t="e">
        <f>DN26*100/('кол-во часов'!H23*18)</f>
        <v>#DIV/0!</v>
      </c>
      <c r="EL26" s="76" t="e">
        <f>DO26*100/('кол-во часов'!I23*18)</f>
        <v>#DIV/0!</v>
      </c>
      <c r="EM26" s="76" t="e">
        <f>DP26*100/('кол-во часов'!J23*18)</f>
        <v>#DIV/0!</v>
      </c>
      <c r="EN26" s="76" t="e">
        <f>DQ26*100/('кол-во часов'!K23*18)</f>
        <v>#DIV/0!</v>
      </c>
      <c r="EO26" s="76" t="e">
        <f>DR26*100/('кол-во часов'!L23*18)</f>
        <v>#DIV/0!</v>
      </c>
      <c r="EP26" s="76" t="e">
        <f>DS26*100/('кол-во часов'!M23*18)</f>
        <v>#DIV/0!</v>
      </c>
      <c r="EQ26" s="76" t="e">
        <f>DT26*100/('кол-во часов'!N23*18)</f>
        <v>#DIV/0!</v>
      </c>
      <c r="ER26" s="76" t="e">
        <f>DU26*100/('кол-во часов'!O23*18)</f>
        <v>#DIV/0!</v>
      </c>
      <c r="ES26" s="76" t="e">
        <f>DV26*100/('кол-во часов'!P23*18)</f>
        <v>#DIV/0!</v>
      </c>
      <c r="ET26" s="76" t="e">
        <f>DW26*100/('кол-во часов'!Q23*18)</f>
        <v>#DIV/0!</v>
      </c>
      <c r="EU26" s="76" t="e">
        <f>DX26*100/('кол-во часов'!R23*18)</f>
        <v>#DIV/0!</v>
      </c>
      <c r="EV26" s="76" t="e">
        <f>DY26*100/('кол-во часов'!S23*18)</f>
        <v>#DIV/0!</v>
      </c>
      <c r="EW26" s="76" t="e">
        <f>DZ26*100/('кол-во часов'!T23*18)</f>
        <v>#DIV/0!</v>
      </c>
      <c r="EX26" s="76" t="e">
        <f>EA26*100/('кол-во часов'!U23*18)</f>
        <v>#DIV/0!</v>
      </c>
      <c r="EY26" s="76" t="e">
        <f>EB26*100/('кол-во часов'!V23*18)</f>
        <v>#DIV/0!</v>
      </c>
      <c r="EZ26" s="76" t="e">
        <f>EC26*100/('кол-во часов'!W23*18)</f>
        <v>#DIV/0!</v>
      </c>
      <c r="FA26" s="76" t="e">
        <f>ED26*100/('кол-во часов'!X23*18)</f>
        <v>#DIV/0!</v>
      </c>
    </row>
    <row r="27" ht="18" customHeight="1" spans="1:157">
      <c r="A27" s="40" t="s">
        <v>64</v>
      </c>
      <c r="B27" s="29" t="s">
        <v>36</v>
      </c>
      <c r="D27" s="4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69">
        <f t="shared" si="0"/>
        <v>0</v>
      </c>
      <c r="DI27" s="71">
        <f t="shared" si="1"/>
        <v>0</v>
      </c>
      <c r="DJ27" s="69">
        <f t="shared" si="2"/>
        <v>0</v>
      </c>
      <c r="DK27" s="69">
        <f t="shared" si="3"/>
        <v>0</v>
      </c>
      <c r="DL27" s="69">
        <f t="shared" si="4"/>
        <v>0</v>
      </c>
      <c r="DM27" s="69">
        <f t="shared" si="5"/>
        <v>0</v>
      </c>
      <c r="DN27" s="69">
        <f t="shared" si="6"/>
        <v>0</v>
      </c>
      <c r="DO27" s="69">
        <f t="shared" si="7"/>
        <v>0</v>
      </c>
      <c r="DP27" s="69">
        <f t="shared" si="8"/>
        <v>0</v>
      </c>
      <c r="DQ27" s="69">
        <f t="shared" si="9"/>
        <v>0</v>
      </c>
      <c r="DR27" s="69">
        <f t="shared" si="10"/>
        <v>0</v>
      </c>
      <c r="DS27" s="69">
        <f t="shared" si="11"/>
        <v>0</v>
      </c>
      <c r="DT27" s="69">
        <f t="shared" si="12"/>
        <v>0</v>
      </c>
      <c r="DU27" s="69">
        <f t="shared" si="13"/>
        <v>0</v>
      </c>
      <c r="DV27" s="69">
        <f t="shared" si="14"/>
        <v>0</v>
      </c>
      <c r="DW27" s="69">
        <f t="shared" si="15"/>
        <v>0</v>
      </c>
      <c r="DX27" s="69">
        <f t="shared" si="16"/>
        <v>0</v>
      </c>
      <c r="DY27" s="69">
        <f t="shared" si="17"/>
        <v>0</v>
      </c>
      <c r="DZ27" s="69">
        <f t="shared" si="18"/>
        <v>0</v>
      </c>
      <c r="EA27" s="69">
        <f t="shared" si="19"/>
        <v>0</v>
      </c>
      <c r="EB27" s="69">
        <f t="shared" si="20"/>
        <v>0</v>
      </c>
      <c r="EC27" s="69">
        <f t="shared" si="21"/>
        <v>0</v>
      </c>
      <c r="ED27" s="69">
        <f t="shared" si="22"/>
        <v>0</v>
      </c>
      <c r="EE27" s="76" t="e">
        <f>DH27*100/('кол-во часов'!B24*18)</f>
        <v>#DIV/0!</v>
      </c>
      <c r="EF27" s="76" t="e">
        <f>DI27*100/('кол-во часов'!C24*18)</f>
        <v>#DIV/0!</v>
      </c>
      <c r="EG27" s="76" t="e">
        <f>DJ27*100/('кол-во часов'!D24*17)</f>
        <v>#DIV/0!</v>
      </c>
      <c r="EH27" s="76" t="e">
        <f>DK27*100/('кол-во часов'!E24*18)</f>
        <v>#DIV/0!</v>
      </c>
      <c r="EI27" s="76" t="e">
        <f>DL27*100/('кол-во часов'!F24*18)</f>
        <v>#DIV/0!</v>
      </c>
      <c r="EJ27" s="76" t="e">
        <f>DM27*100/('кол-во часов'!G24*18)</f>
        <v>#DIV/0!</v>
      </c>
      <c r="EK27" s="76" t="e">
        <f>DN27*100/('кол-во часов'!H24*18)</f>
        <v>#DIV/0!</v>
      </c>
      <c r="EL27" s="76" t="e">
        <f>DO27*100/('кол-во часов'!I24*18)</f>
        <v>#DIV/0!</v>
      </c>
      <c r="EM27" s="76" t="e">
        <f>DP27*100/('кол-во часов'!J24*18)</f>
        <v>#DIV/0!</v>
      </c>
      <c r="EN27" s="76" t="e">
        <f>DQ27*100/('кол-во часов'!K24*18)</f>
        <v>#DIV/0!</v>
      </c>
      <c r="EO27" s="76" t="e">
        <f>DR27*100/('кол-во часов'!L24*18)</f>
        <v>#DIV/0!</v>
      </c>
      <c r="EP27" s="76" t="e">
        <f>DS27*100/('кол-во часов'!M24*18)</f>
        <v>#DIV/0!</v>
      </c>
      <c r="EQ27" s="76" t="e">
        <f>DT27*100/('кол-во часов'!N24*18)</f>
        <v>#DIV/0!</v>
      </c>
      <c r="ER27" s="76" t="e">
        <f>DU27*100/('кол-во часов'!O24*18)</f>
        <v>#DIV/0!</v>
      </c>
      <c r="ES27" s="76" t="e">
        <f>DV27*100/('кол-во часов'!P24*18)</f>
        <v>#DIV/0!</v>
      </c>
      <c r="ET27" s="76" t="e">
        <f>DW27*100/('кол-во часов'!Q24*18)</f>
        <v>#DIV/0!</v>
      </c>
      <c r="EU27" s="76" t="e">
        <f>DX27*100/('кол-во часов'!R24*18)</f>
        <v>#DIV/0!</v>
      </c>
      <c r="EV27" s="76" t="e">
        <f>DY27*100/('кол-во часов'!S24*18)</f>
        <v>#DIV/0!</v>
      </c>
      <c r="EW27" s="76" t="e">
        <f>DZ27*100/('кол-во часов'!T24*18)</f>
        <v>#DIV/0!</v>
      </c>
      <c r="EX27" s="76" t="e">
        <f>EA27*100/('кол-во часов'!U24*18)</f>
        <v>#DIV/0!</v>
      </c>
      <c r="EY27" s="76" t="e">
        <f>EB27*100/('кол-во часов'!V24*18)</f>
        <v>#DIV/0!</v>
      </c>
      <c r="EZ27" s="76" t="e">
        <f>EC27*100/('кол-во часов'!W24*18)</f>
        <v>#DIV/0!</v>
      </c>
      <c r="FA27" s="76" t="e">
        <f>ED27*100/('кол-во часов'!X24*18)</f>
        <v>#DIV/0!</v>
      </c>
    </row>
    <row r="28" ht="18" customHeight="1" spans="1:157">
      <c r="A28" s="42" t="s">
        <v>65</v>
      </c>
      <c r="B28" s="33" t="s">
        <v>29</v>
      </c>
      <c r="D28" s="8"/>
      <c r="E28" s="43"/>
      <c r="F28" s="31"/>
      <c r="G28" s="31"/>
      <c r="H28" s="31"/>
      <c r="I28" s="31"/>
      <c r="J28" s="31"/>
      <c r="K28" s="31"/>
      <c r="L28" s="31"/>
      <c r="M28" s="31"/>
      <c r="N28" s="31"/>
      <c r="O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69">
        <f t="shared" si="0"/>
        <v>0</v>
      </c>
      <c r="DI28" s="71">
        <f t="shared" si="1"/>
        <v>0</v>
      </c>
      <c r="DJ28" s="69">
        <f t="shared" si="2"/>
        <v>0</v>
      </c>
      <c r="DK28" s="69">
        <f t="shared" si="3"/>
        <v>0</v>
      </c>
      <c r="DL28" s="69">
        <f t="shared" si="4"/>
        <v>0</v>
      </c>
      <c r="DM28" s="69">
        <f t="shared" si="5"/>
        <v>0</v>
      </c>
      <c r="DN28" s="69">
        <f t="shared" si="6"/>
        <v>0</v>
      </c>
      <c r="DO28" s="69">
        <f t="shared" si="7"/>
        <v>0</v>
      </c>
      <c r="DP28" s="69">
        <f t="shared" si="8"/>
        <v>0</v>
      </c>
      <c r="DQ28" s="69">
        <f t="shared" si="9"/>
        <v>0</v>
      </c>
      <c r="DR28" s="69">
        <f t="shared" si="10"/>
        <v>0</v>
      </c>
      <c r="DS28" s="69">
        <f t="shared" si="11"/>
        <v>0</v>
      </c>
      <c r="DT28" s="69">
        <f t="shared" si="12"/>
        <v>0</v>
      </c>
      <c r="DU28" s="69">
        <f t="shared" si="13"/>
        <v>0</v>
      </c>
      <c r="DV28" s="69">
        <f t="shared" si="14"/>
        <v>0</v>
      </c>
      <c r="DW28" s="69">
        <f t="shared" si="15"/>
        <v>0</v>
      </c>
      <c r="DX28" s="69">
        <f t="shared" si="16"/>
        <v>0</v>
      </c>
      <c r="DY28" s="69">
        <f t="shared" si="17"/>
        <v>0</v>
      </c>
      <c r="DZ28" s="69">
        <f t="shared" si="18"/>
        <v>0</v>
      </c>
      <c r="EA28" s="69">
        <f t="shared" si="19"/>
        <v>0</v>
      </c>
      <c r="EB28" s="69">
        <f t="shared" si="20"/>
        <v>0</v>
      </c>
      <c r="EC28" s="69">
        <f t="shared" si="21"/>
        <v>0</v>
      </c>
      <c r="ED28" s="69">
        <f t="shared" si="22"/>
        <v>0</v>
      </c>
      <c r="EE28" s="76" t="e">
        <f>DH28*100/('кол-во часов'!B25*18)</f>
        <v>#DIV/0!</v>
      </c>
      <c r="EF28" s="76" t="e">
        <f>DI28*100/('кол-во часов'!C25*18)</f>
        <v>#DIV/0!</v>
      </c>
      <c r="EG28" s="76" t="e">
        <f>DJ28*100/('кол-во часов'!D25*17)</f>
        <v>#DIV/0!</v>
      </c>
      <c r="EH28" s="76" t="e">
        <f>DK28*100/('кол-во часов'!E25*18)</f>
        <v>#DIV/0!</v>
      </c>
      <c r="EI28" s="76" t="e">
        <f>DL28*100/('кол-во часов'!F25*18)</f>
        <v>#DIV/0!</v>
      </c>
      <c r="EJ28" s="76" t="e">
        <f>DM28*100/('кол-во часов'!G25*18)</f>
        <v>#DIV/0!</v>
      </c>
      <c r="EK28" s="76" t="e">
        <f>DN28*100/('кол-во часов'!H25*18)</f>
        <v>#DIV/0!</v>
      </c>
      <c r="EL28" s="76" t="e">
        <f>DO28*100/('кол-во часов'!I25*18)</f>
        <v>#DIV/0!</v>
      </c>
      <c r="EM28" s="76" t="e">
        <f>DP28*100/('кол-во часов'!J25*18)</f>
        <v>#DIV/0!</v>
      </c>
      <c r="EN28" s="76" t="e">
        <f>DQ28*100/('кол-во часов'!K25*18)</f>
        <v>#DIV/0!</v>
      </c>
      <c r="EO28" s="76" t="e">
        <f>DR28*100/('кол-во часов'!L25*18)</f>
        <v>#DIV/0!</v>
      </c>
      <c r="EP28" s="76" t="e">
        <f>DS28*100/('кол-во часов'!M25*18)</f>
        <v>#DIV/0!</v>
      </c>
      <c r="EQ28" s="76" t="e">
        <f>DT28*100/('кол-во часов'!N25*18)</f>
        <v>#DIV/0!</v>
      </c>
      <c r="ER28" s="76" t="e">
        <f>DU28*100/('кол-во часов'!O25*18)</f>
        <v>#DIV/0!</v>
      </c>
      <c r="ES28" s="76" t="e">
        <f>DV28*100/('кол-во часов'!P25*18)</f>
        <v>#DIV/0!</v>
      </c>
      <c r="ET28" s="76" t="e">
        <f>DW28*100/('кол-во часов'!Q25*18)</f>
        <v>#DIV/0!</v>
      </c>
      <c r="EU28" s="76" t="e">
        <f>DX28*100/('кол-во часов'!R25*18)</f>
        <v>#DIV/0!</v>
      </c>
      <c r="EV28" s="76" t="e">
        <f>DY28*100/('кол-во часов'!S25*18)</f>
        <v>#DIV/0!</v>
      </c>
      <c r="EW28" s="76" t="e">
        <f>DZ28*100/('кол-во часов'!T25*18)</f>
        <v>#DIV/0!</v>
      </c>
      <c r="EX28" s="76" t="e">
        <f>EA28*100/('кол-во часов'!U25*18)</f>
        <v>#DIV/0!</v>
      </c>
      <c r="EY28" s="76" t="e">
        <f>EB28*100/('кол-во часов'!V25*18)</f>
        <v>#DIV/0!</v>
      </c>
      <c r="EZ28" s="76" t="e">
        <f>EC28*100/('кол-во часов'!W25*18)</f>
        <v>#DIV/0!</v>
      </c>
      <c r="FA28" s="76" t="e">
        <f>ED28*100/('кол-во часов'!X25*18)</f>
        <v>#DIV/0!</v>
      </c>
    </row>
    <row r="29" ht="18" customHeight="1" spans="1:157">
      <c r="A29" s="44" t="s">
        <v>66</v>
      </c>
      <c r="B29" s="45" t="s">
        <v>26</v>
      </c>
      <c r="D29" s="8"/>
      <c r="E29" s="43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69">
        <f t="shared" si="0"/>
        <v>0</v>
      </c>
      <c r="DI29" s="71">
        <f t="shared" si="1"/>
        <v>0</v>
      </c>
      <c r="DJ29" s="69">
        <f t="shared" si="2"/>
        <v>0</v>
      </c>
      <c r="DK29" s="69">
        <f t="shared" si="3"/>
        <v>0</v>
      </c>
      <c r="DL29" s="69">
        <f t="shared" si="4"/>
        <v>0</v>
      </c>
      <c r="DM29" s="69">
        <f t="shared" si="5"/>
        <v>0</v>
      </c>
      <c r="DN29" s="69">
        <f t="shared" si="6"/>
        <v>0</v>
      </c>
      <c r="DO29" s="69">
        <f t="shared" si="7"/>
        <v>0</v>
      </c>
      <c r="DP29" s="69">
        <f t="shared" si="8"/>
        <v>0</v>
      </c>
      <c r="DQ29" s="69">
        <f t="shared" si="9"/>
        <v>0</v>
      </c>
      <c r="DR29" s="69">
        <f t="shared" si="10"/>
        <v>0</v>
      </c>
      <c r="DS29" s="69">
        <f t="shared" si="11"/>
        <v>0</v>
      </c>
      <c r="DT29" s="69">
        <f t="shared" si="12"/>
        <v>0</v>
      </c>
      <c r="DU29" s="69">
        <f t="shared" si="13"/>
        <v>0</v>
      </c>
      <c r="DV29" s="69">
        <f t="shared" si="14"/>
        <v>0</v>
      </c>
      <c r="DW29" s="69">
        <f t="shared" si="15"/>
        <v>0</v>
      </c>
      <c r="DX29" s="69">
        <f t="shared" si="16"/>
        <v>0</v>
      </c>
      <c r="DY29" s="69">
        <f t="shared" si="17"/>
        <v>0</v>
      </c>
      <c r="DZ29" s="69">
        <f t="shared" si="18"/>
        <v>0</v>
      </c>
      <c r="EA29" s="69">
        <f t="shared" si="19"/>
        <v>0</v>
      </c>
      <c r="EB29" s="69">
        <f t="shared" si="20"/>
        <v>0</v>
      </c>
      <c r="EC29" s="69">
        <f t="shared" si="21"/>
        <v>0</v>
      </c>
      <c r="ED29" s="69">
        <f t="shared" si="22"/>
        <v>0</v>
      </c>
      <c r="EE29" s="76" t="e">
        <f>DH29*100/('кол-во часов'!B26*18)</f>
        <v>#DIV/0!</v>
      </c>
      <c r="EF29" s="76" t="e">
        <f>DI29*100/('кол-во часов'!C26*18)</f>
        <v>#DIV/0!</v>
      </c>
      <c r="EG29" s="76" t="e">
        <f>DJ29*100/('кол-во часов'!D26*17)</f>
        <v>#DIV/0!</v>
      </c>
      <c r="EH29" s="76" t="e">
        <f>DK29*100/('кол-во часов'!E26*18)</f>
        <v>#DIV/0!</v>
      </c>
      <c r="EI29" s="76" t="e">
        <f>DL29*100/('кол-во часов'!F26*18)</f>
        <v>#DIV/0!</v>
      </c>
      <c r="EJ29" s="76" t="e">
        <f>DM29*100/('кол-во часов'!G26*18)</f>
        <v>#DIV/0!</v>
      </c>
      <c r="EK29" s="76" t="e">
        <f>DN29*100/('кол-во часов'!H26*18)</f>
        <v>#DIV/0!</v>
      </c>
      <c r="EL29" s="76" t="e">
        <f>DO29*100/('кол-во часов'!I26*18)</f>
        <v>#DIV/0!</v>
      </c>
      <c r="EM29" s="76" t="e">
        <f>DP29*100/('кол-во часов'!J26*18)</f>
        <v>#DIV/0!</v>
      </c>
      <c r="EN29" s="76" t="e">
        <f>DQ29*100/('кол-во часов'!K26*18)</f>
        <v>#DIV/0!</v>
      </c>
      <c r="EO29" s="76" t="e">
        <f>DR29*100/('кол-во часов'!L26*18)</f>
        <v>#DIV/0!</v>
      </c>
      <c r="EP29" s="76" t="e">
        <f>DS29*100/('кол-во часов'!M26*18)</f>
        <v>#DIV/0!</v>
      </c>
      <c r="EQ29" s="76" t="e">
        <f>DT29*100/('кол-во часов'!N26*18)</f>
        <v>#DIV/0!</v>
      </c>
      <c r="ER29" s="76" t="e">
        <f>DU29*100/('кол-во часов'!O26*18)</f>
        <v>#DIV/0!</v>
      </c>
      <c r="ES29" s="76" t="e">
        <f>DV29*100/('кол-во часов'!P26*18)</f>
        <v>#DIV/0!</v>
      </c>
      <c r="ET29" s="76" t="e">
        <f>DW29*100/('кол-во часов'!Q26*18)</f>
        <v>#DIV/0!</v>
      </c>
      <c r="EU29" s="76" t="e">
        <f>DX29*100/('кол-во часов'!R26*18)</f>
        <v>#DIV/0!</v>
      </c>
      <c r="EV29" s="76" t="e">
        <f>DY29*100/('кол-во часов'!S26*18)</f>
        <v>#DIV/0!</v>
      </c>
      <c r="EW29" s="76" t="e">
        <f>DZ29*100/('кол-во часов'!T26*18)</f>
        <v>#DIV/0!</v>
      </c>
      <c r="EX29" s="76" t="e">
        <f>EA29*100/('кол-во часов'!U26*18)</f>
        <v>#DIV/0!</v>
      </c>
      <c r="EY29" s="76" t="e">
        <f>EB29*100/('кол-во часов'!V26*18)</f>
        <v>#DIV/0!</v>
      </c>
      <c r="EZ29" s="76" t="e">
        <f>EC29*100/('кол-во часов'!W26*18)</f>
        <v>#DIV/0!</v>
      </c>
      <c r="FA29" s="76" t="e">
        <f>ED29*100/('кол-во часов'!X26*18)</f>
        <v>#DIV/0!</v>
      </c>
    </row>
    <row r="30" ht="18" customHeight="1" spans="1:157">
      <c r="A30" s="46"/>
      <c r="B30" s="47"/>
      <c r="D30" s="8"/>
      <c r="E30" s="43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69">
        <f t="shared" si="0"/>
        <v>0</v>
      </c>
      <c r="DI30" s="71">
        <f t="shared" si="1"/>
        <v>0</v>
      </c>
      <c r="DJ30" s="69">
        <f t="shared" si="2"/>
        <v>0</v>
      </c>
      <c r="DK30" s="69">
        <f t="shared" si="3"/>
        <v>0</v>
      </c>
      <c r="DL30" s="69">
        <f t="shared" si="4"/>
        <v>0</v>
      </c>
      <c r="DM30" s="69">
        <f t="shared" si="5"/>
        <v>0</v>
      </c>
      <c r="DN30" s="69">
        <f t="shared" si="6"/>
        <v>0</v>
      </c>
      <c r="DO30" s="69">
        <f t="shared" si="7"/>
        <v>0</v>
      </c>
      <c r="DP30" s="69">
        <f t="shared" si="8"/>
        <v>0</v>
      </c>
      <c r="DQ30" s="69">
        <f t="shared" si="9"/>
        <v>0</v>
      </c>
      <c r="DR30" s="69">
        <f t="shared" si="10"/>
        <v>0</v>
      </c>
      <c r="DS30" s="69">
        <f t="shared" si="11"/>
        <v>0</v>
      </c>
      <c r="DT30" s="69">
        <f t="shared" si="12"/>
        <v>0</v>
      </c>
      <c r="DU30" s="69">
        <f t="shared" si="13"/>
        <v>0</v>
      </c>
      <c r="DV30" s="69">
        <f t="shared" si="14"/>
        <v>0</v>
      </c>
      <c r="DW30" s="69">
        <f t="shared" si="15"/>
        <v>0</v>
      </c>
      <c r="DX30" s="69">
        <f t="shared" si="16"/>
        <v>0</v>
      </c>
      <c r="DY30" s="69">
        <f t="shared" si="17"/>
        <v>0</v>
      </c>
      <c r="DZ30" s="69">
        <f t="shared" si="18"/>
        <v>0</v>
      </c>
      <c r="EA30" s="69">
        <f t="shared" si="19"/>
        <v>0</v>
      </c>
      <c r="EB30" s="69">
        <f t="shared" si="20"/>
        <v>0</v>
      </c>
      <c r="EC30" s="69">
        <f t="shared" si="21"/>
        <v>0</v>
      </c>
      <c r="ED30" s="69">
        <f t="shared" si="22"/>
        <v>0</v>
      </c>
      <c r="EE30" s="76" t="e">
        <f>DH30*100/('кол-во часов'!B27*18)</f>
        <v>#DIV/0!</v>
      </c>
      <c r="EF30" s="76" t="e">
        <f>DI30*100/('кол-во часов'!C27*18)</f>
        <v>#DIV/0!</v>
      </c>
      <c r="EG30" s="76" t="e">
        <f>DJ30*100/('кол-во часов'!D27*17)</f>
        <v>#DIV/0!</v>
      </c>
      <c r="EH30" s="76" t="e">
        <f>DK30*100/('кол-во часов'!E27*18)</f>
        <v>#DIV/0!</v>
      </c>
      <c r="EI30" s="76" t="e">
        <f>DL30*100/('кол-во часов'!F27*18)</f>
        <v>#DIV/0!</v>
      </c>
      <c r="EJ30" s="76" t="e">
        <f>DM30*100/('кол-во часов'!G27*18)</f>
        <v>#DIV/0!</v>
      </c>
      <c r="EK30" s="76" t="e">
        <f>DN30*100/('кол-во часов'!H27*18)</f>
        <v>#DIV/0!</v>
      </c>
      <c r="EL30" s="76" t="e">
        <f>DO30*100/('кол-во часов'!I27*18)</f>
        <v>#DIV/0!</v>
      </c>
      <c r="EM30" s="76" t="e">
        <f>DP30*100/('кол-во часов'!J27*18)</f>
        <v>#DIV/0!</v>
      </c>
      <c r="EN30" s="76" t="e">
        <f>DQ30*100/('кол-во часов'!K27*18)</f>
        <v>#DIV/0!</v>
      </c>
      <c r="EO30" s="76" t="e">
        <f>DR30*100/('кол-во часов'!L27*18)</f>
        <v>#DIV/0!</v>
      </c>
      <c r="EP30" s="76" t="e">
        <f>DS30*100/('кол-во часов'!M27*18)</f>
        <v>#DIV/0!</v>
      </c>
      <c r="EQ30" s="76" t="e">
        <f>DT30*100/('кол-во часов'!N27*18)</f>
        <v>#DIV/0!</v>
      </c>
      <c r="ER30" s="76" t="e">
        <f>DU30*100/('кол-во часов'!O27*18)</f>
        <v>#DIV/0!</v>
      </c>
      <c r="ES30" s="76" t="e">
        <f>DV30*100/('кол-во часов'!P27*18)</f>
        <v>#DIV/0!</v>
      </c>
      <c r="ET30" s="76" t="e">
        <f>DW30*100/('кол-во часов'!Q27*18)</f>
        <v>#DIV/0!</v>
      </c>
      <c r="EU30" s="76" t="e">
        <f>DX30*100/('кол-во часов'!R27*18)</f>
        <v>#DIV/0!</v>
      </c>
      <c r="EV30" s="76" t="e">
        <f>DY30*100/('кол-во часов'!S27*18)</f>
        <v>#DIV/0!</v>
      </c>
      <c r="EW30" s="76" t="e">
        <f>DZ30*100/('кол-во часов'!T27*18)</f>
        <v>#DIV/0!</v>
      </c>
      <c r="EX30" s="76" t="e">
        <f>EA30*100/('кол-во часов'!U27*18)</f>
        <v>#DIV/0!</v>
      </c>
      <c r="EY30" s="76" t="e">
        <f>EB30*100/('кол-во часов'!V27*18)</f>
        <v>#DIV/0!</v>
      </c>
      <c r="EZ30" s="76" t="e">
        <f>EC30*100/('кол-во часов'!W27*18)</f>
        <v>#DIV/0!</v>
      </c>
      <c r="FA30" s="76" t="e">
        <f>ED30*100/('кол-во часов'!X27*18)</f>
        <v>#DIV/0!</v>
      </c>
    </row>
    <row r="31" ht="18" customHeight="1" spans="1:157">
      <c r="A31" s="46"/>
      <c r="B31" s="47"/>
      <c r="D31" s="8"/>
      <c r="E31" s="43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69">
        <f t="shared" si="0"/>
        <v>0</v>
      </c>
      <c r="DI31" s="71">
        <f t="shared" si="1"/>
        <v>0</v>
      </c>
      <c r="DJ31" s="69">
        <f t="shared" si="2"/>
        <v>0</v>
      </c>
      <c r="DK31" s="69">
        <f t="shared" si="3"/>
        <v>0</v>
      </c>
      <c r="DL31" s="69">
        <f t="shared" si="4"/>
        <v>0</v>
      </c>
      <c r="DM31" s="69">
        <f t="shared" si="5"/>
        <v>0</v>
      </c>
      <c r="DN31" s="69">
        <f t="shared" si="6"/>
        <v>0</v>
      </c>
      <c r="DO31" s="69">
        <f t="shared" si="7"/>
        <v>0</v>
      </c>
      <c r="DP31" s="69">
        <f t="shared" si="8"/>
        <v>0</v>
      </c>
      <c r="DQ31" s="69">
        <f t="shared" si="9"/>
        <v>0</v>
      </c>
      <c r="DR31" s="69">
        <f t="shared" si="10"/>
        <v>0</v>
      </c>
      <c r="DS31" s="69">
        <f t="shared" si="11"/>
        <v>0</v>
      </c>
      <c r="DT31" s="69">
        <f t="shared" si="12"/>
        <v>0</v>
      </c>
      <c r="DU31" s="69">
        <f t="shared" si="13"/>
        <v>0</v>
      </c>
      <c r="DV31" s="69">
        <f t="shared" si="14"/>
        <v>0</v>
      </c>
      <c r="DW31" s="69">
        <f t="shared" si="15"/>
        <v>0</v>
      </c>
      <c r="DX31" s="69">
        <f t="shared" si="16"/>
        <v>0</v>
      </c>
      <c r="DY31" s="69">
        <f t="shared" si="17"/>
        <v>0</v>
      </c>
      <c r="DZ31" s="69">
        <f t="shared" si="18"/>
        <v>0</v>
      </c>
      <c r="EA31" s="69">
        <f t="shared" si="19"/>
        <v>0</v>
      </c>
      <c r="EB31" s="69">
        <f t="shared" si="20"/>
        <v>0</v>
      </c>
      <c r="EC31" s="69">
        <f t="shared" si="21"/>
        <v>0</v>
      </c>
      <c r="ED31" s="69">
        <f t="shared" si="22"/>
        <v>0</v>
      </c>
      <c r="EE31" s="76" t="e">
        <f>DH31*100/('кол-во часов'!B28*18)</f>
        <v>#DIV/0!</v>
      </c>
      <c r="EF31" s="76" t="e">
        <f>DI31*100/('кол-во часов'!C28*18)</f>
        <v>#DIV/0!</v>
      </c>
      <c r="EG31" s="76" t="e">
        <f>DJ31*100/('кол-во часов'!D28*17)</f>
        <v>#DIV/0!</v>
      </c>
      <c r="EH31" s="76" t="e">
        <f>DK31*100/('кол-во часов'!E28*18)</f>
        <v>#DIV/0!</v>
      </c>
      <c r="EI31" s="76" t="e">
        <f>DL31*100/('кол-во часов'!F28*18)</f>
        <v>#DIV/0!</v>
      </c>
      <c r="EJ31" s="76" t="e">
        <f>DM31*100/('кол-во часов'!G28*18)</f>
        <v>#DIV/0!</v>
      </c>
      <c r="EK31" s="76" t="e">
        <f>DN31*100/('кол-во часов'!H28*18)</f>
        <v>#DIV/0!</v>
      </c>
      <c r="EL31" s="76" t="e">
        <f>DO31*100/('кол-во часов'!I28*18)</f>
        <v>#DIV/0!</v>
      </c>
      <c r="EM31" s="76" t="e">
        <f>DP31*100/('кол-во часов'!J28*18)</f>
        <v>#DIV/0!</v>
      </c>
      <c r="EN31" s="76" t="e">
        <f>DQ31*100/('кол-во часов'!K28*18)</f>
        <v>#DIV/0!</v>
      </c>
      <c r="EO31" s="76" t="e">
        <f>DR31*100/('кол-во часов'!L28*18)</f>
        <v>#DIV/0!</v>
      </c>
      <c r="EP31" s="76" t="e">
        <f>DS31*100/('кол-во часов'!M28*18)</f>
        <v>#DIV/0!</v>
      </c>
      <c r="EQ31" s="76" t="e">
        <f>DT31*100/('кол-во часов'!N28*18)</f>
        <v>#DIV/0!</v>
      </c>
      <c r="ER31" s="76" t="e">
        <f>DU31*100/('кол-во часов'!O28*18)</f>
        <v>#DIV/0!</v>
      </c>
      <c r="ES31" s="76" t="e">
        <f>DV31*100/('кол-во часов'!P28*18)</f>
        <v>#DIV/0!</v>
      </c>
      <c r="ET31" s="76" t="e">
        <f>DW31*100/('кол-во часов'!Q28*18)</f>
        <v>#DIV/0!</v>
      </c>
      <c r="EU31" s="76" t="e">
        <f>DX31*100/('кол-во часов'!R28*18)</f>
        <v>#DIV/0!</v>
      </c>
      <c r="EV31" s="76" t="e">
        <f>DY31*100/('кол-во часов'!S28*18)</f>
        <v>#DIV/0!</v>
      </c>
      <c r="EW31" s="76" t="e">
        <f>DZ31*100/('кол-во часов'!T28*18)</f>
        <v>#DIV/0!</v>
      </c>
      <c r="EX31" s="76" t="e">
        <f>EA31*100/('кол-во часов'!U28*18)</f>
        <v>#DIV/0!</v>
      </c>
      <c r="EY31" s="76" t="e">
        <f>EB31*100/('кол-во часов'!V28*18)</f>
        <v>#DIV/0!</v>
      </c>
      <c r="EZ31" s="76" t="e">
        <f>EC31*100/('кол-во часов'!W28*18)</f>
        <v>#DIV/0!</v>
      </c>
      <c r="FA31" s="76" t="e">
        <f>ED31*100/('кол-во часов'!X28*18)</f>
        <v>#DIV/0!</v>
      </c>
    </row>
    <row r="32" ht="18" customHeight="1" spans="4:157">
      <c r="D32" s="8"/>
      <c r="E32" s="43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69">
        <f t="shared" si="0"/>
        <v>0</v>
      </c>
      <c r="DI32" s="71">
        <f t="shared" si="1"/>
        <v>0</v>
      </c>
      <c r="DJ32" s="69">
        <f t="shared" si="2"/>
        <v>0</v>
      </c>
      <c r="DK32" s="69">
        <f t="shared" si="3"/>
        <v>0</v>
      </c>
      <c r="DL32" s="69">
        <f t="shared" si="4"/>
        <v>0</v>
      </c>
      <c r="DM32" s="69">
        <f t="shared" si="5"/>
        <v>0</v>
      </c>
      <c r="DN32" s="69">
        <f t="shared" si="6"/>
        <v>0</v>
      </c>
      <c r="DO32" s="69">
        <f t="shared" si="7"/>
        <v>0</v>
      </c>
      <c r="DP32" s="69">
        <f t="shared" si="8"/>
        <v>0</v>
      </c>
      <c r="DQ32" s="69">
        <f t="shared" si="9"/>
        <v>0</v>
      </c>
      <c r="DR32" s="69">
        <f t="shared" si="10"/>
        <v>0</v>
      </c>
      <c r="DS32" s="69">
        <f t="shared" si="11"/>
        <v>0</v>
      </c>
      <c r="DT32" s="69">
        <f t="shared" si="12"/>
        <v>0</v>
      </c>
      <c r="DU32" s="69">
        <f t="shared" si="13"/>
        <v>0</v>
      </c>
      <c r="DV32" s="69">
        <f t="shared" si="14"/>
        <v>0</v>
      </c>
      <c r="DW32" s="69">
        <f t="shared" si="15"/>
        <v>0</v>
      </c>
      <c r="DX32" s="69">
        <f t="shared" si="16"/>
        <v>0</v>
      </c>
      <c r="DY32" s="69">
        <f t="shared" si="17"/>
        <v>0</v>
      </c>
      <c r="DZ32" s="69">
        <f t="shared" si="18"/>
        <v>0</v>
      </c>
      <c r="EA32" s="69">
        <f t="shared" si="19"/>
        <v>0</v>
      </c>
      <c r="EB32" s="69">
        <f t="shared" si="20"/>
        <v>0</v>
      </c>
      <c r="EC32" s="69">
        <f t="shared" si="21"/>
        <v>0</v>
      </c>
      <c r="ED32" s="69">
        <f t="shared" si="22"/>
        <v>0</v>
      </c>
      <c r="EE32" s="76" t="e">
        <f>DH32*100/('кол-во часов'!B29*18)</f>
        <v>#DIV/0!</v>
      </c>
      <c r="EF32" s="76" t="e">
        <f>DI32*100/('кол-во часов'!C29*18)</f>
        <v>#DIV/0!</v>
      </c>
      <c r="EG32" s="76" t="e">
        <f>DJ32*100/('кол-во часов'!D29*17)</f>
        <v>#DIV/0!</v>
      </c>
      <c r="EH32" s="76" t="e">
        <f>DK32*100/('кол-во часов'!E29*18)</f>
        <v>#DIV/0!</v>
      </c>
      <c r="EI32" s="76" t="e">
        <f>DL32*100/('кол-во часов'!F29*18)</f>
        <v>#DIV/0!</v>
      </c>
      <c r="EJ32" s="76" t="e">
        <f>DM32*100/('кол-во часов'!G29*18)</f>
        <v>#DIV/0!</v>
      </c>
      <c r="EK32" s="76" t="e">
        <f>DN32*100/('кол-во часов'!H29*18)</f>
        <v>#DIV/0!</v>
      </c>
      <c r="EL32" s="76" t="e">
        <f>DO32*100/('кол-во часов'!I29*18)</f>
        <v>#DIV/0!</v>
      </c>
      <c r="EM32" s="76" t="e">
        <f>DP32*100/('кол-во часов'!J29*18)</f>
        <v>#DIV/0!</v>
      </c>
      <c r="EN32" s="76" t="e">
        <f>DQ32*100/('кол-во часов'!K29*18)</f>
        <v>#DIV/0!</v>
      </c>
      <c r="EO32" s="76" t="e">
        <f>DR32*100/('кол-во часов'!L29*18)</f>
        <v>#DIV/0!</v>
      </c>
      <c r="EP32" s="76" t="e">
        <f>DS32*100/('кол-во часов'!M29*18)</f>
        <v>#DIV/0!</v>
      </c>
      <c r="EQ32" s="76" t="e">
        <f>DT32*100/('кол-во часов'!N29*18)</f>
        <v>#DIV/0!</v>
      </c>
      <c r="ER32" s="76" t="e">
        <f>DU32*100/('кол-во часов'!O29*18)</f>
        <v>#DIV/0!</v>
      </c>
      <c r="ES32" s="76" t="e">
        <f>DV32*100/('кол-во часов'!P29*18)</f>
        <v>#DIV/0!</v>
      </c>
      <c r="ET32" s="76" t="e">
        <f>DW32*100/('кол-во часов'!Q29*18)</f>
        <v>#DIV/0!</v>
      </c>
      <c r="EU32" s="76" t="e">
        <f>DX32*100/('кол-во часов'!R29*18)</f>
        <v>#DIV/0!</v>
      </c>
      <c r="EV32" s="76" t="e">
        <f>DY32*100/('кол-во часов'!S29*18)</f>
        <v>#DIV/0!</v>
      </c>
      <c r="EW32" s="76" t="e">
        <f>DZ32*100/('кол-во часов'!T29*18)</f>
        <v>#DIV/0!</v>
      </c>
      <c r="EX32" s="76" t="e">
        <f>EA32*100/('кол-во часов'!U29*18)</f>
        <v>#DIV/0!</v>
      </c>
      <c r="EY32" s="76" t="e">
        <f>EB32*100/('кол-во часов'!V29*18)</f>
        <v>#DIV/0!</v>
      </c>
      <c r="EZ32" s="76" t="e">
        <f>EC32*100/('кол-во часов'!W29*18)</f>
        <v>#DIV/0!</v>
      </c>
      <c r="FA32" s="76" t="e">
        <f>ED32*100/('кол-во часов'!X29*18)</f>
        <v>#DIV/0!</v>
      </c>
    </row>
    <row r="33" ht="18" customHeight="1" spans="4:157">
      <c r="D33" s="8"/>
      <c r="E33" s="43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69">
        <f t="shared" si="0"/>
        <v>0</v>
      </c>
      <c r="DI33" s="71">
        <f t="shared" si="1"/>
        <v>0</v>
      </c>
      <c r="DJ33" s="69">
        <f t="shared" si="2"/>
        <v>0</v>
      </c>
      <c r="DK33" s="69">
        <f t="shared" si="3"/>
        <v>0</v>
      </c>
      <c r="DL33" s="69">
        <f t="shared" si="4"/>
        <v>0</v>
      </c>
      <c r="DM33" s="69">
        <f t="shared" si="5"/>
        <v>0</v>
      </c>
      <c r="DN33" s="69">
        <f t="shared" si="6"/>
        <v>0</v>
      </c>
      <c r="DO33" s="69">
        <f t="shared" si="7"/>
        <v>0</v>
      </c>
      <c r="DP33" s="69">
        <f t="shared" si="8"/>
        <v>0</v>
      </c>
      <c r="DQ33" s="69">
        <f t="shared" si="9"/>
        <v>0</v>
      </c>
      <c r="DR33" s="69">
        <f t="shared" si="10"/>
        <v>0</v>
      </c>
      <c r="DS33" s="69">
        <f t="shared" si="11"/>
        <v>0</v>
      </c>
      <c r="DT33" s="69">
        <f t="shared" si="12"/>
        <v>0</v>
      </c>
      <c r="DU33" s="69">
        <f t="shared" si="13"/>
        <v>0</v>
      </c>
      <c r="DV33" s="69">
        <f t="shared" si="14"/>
        <v>0</v>
      </c>
      <c r="DW33" s="69">
        <f t="shared" si="15"/>
        <v>0</v>
      </c>
      <c r="DX33" s="69">
        <f t="shared" si="16"/>
        <v>0</v>
      </c>
      <c r="DY33" s="69">
        <f t="shared" si="17"/>
        <v>0</v>
      </c>
      <c r="DZ33" s="69">
        <f t="shared" si="18"/>
        <v>0</v>
      </c>
      <c r="EA33" s="69">
        <f t="shared" si="19"/>
        <v>0</v>
      </c>
      <c r="EB33" s="69">
        <f t="shared" si="20"/>
        <v>0</v>
      </c>
      <c r="EC33" s="69">
        <f t="shared" si="21"/>
        <v>0</v>
      </c>
      <c r="ED33" s="69">
        <f t="shared" si="22"/>
        <v>0</v>
      </c>
      <c r="EE33" s="76" t="e">
        <f>DH33*100/('кол-во часов'!B30*18)</f>
        <v>#DIV/0!</v>
      </c>
      <c r="EF33" s="76" t="e">
        <f>DI33*100/('кол-во часов'!C30*18)</f>
        <v>#DIV/0!</v>
      </c>
      <c r="EG33" s="76" t="e">
        <f>DJ33*100/('кол-во часов'!D30*17)</f>
        <v>#DIV/0!</v>
      </c>
      <c r="EH33" s="76" t="e">
        <f>DK33*100/('кол-во часов'!E30*18)</f>
        <v>#DIV/0!</v>
      </c>
      <c r="EI33" s="76" t="e">
        <f>DL33*100/('кол-во часов'!F30*18)</f>
        <v>#DIV/0!</v>
      </c>
      <c r="EJ33" s="76" t="e">
        <f>DM33*100/('кол-во часов'!G30*18)</f>
        <v>#DIV/0!</v>
      </c>
      <c r="EK33" s="76" t="e">
        <f>DN33*100/('кол-во часов'!H30*18)</f>
        <v>#DIV/0!</v>
      </c>
      <c r="EL33" s="76" t="e">
        <f>DO33*100/('кол-во часов'!I30*18)</f>
        <v>#DIV/0!</v>
      </c>
      <c r="EM33" s="76" t="e">
        <f>DP33*100/('кол-во часов'!J30*18)</f>
        <v>#DIV/0!</v>
      </c>
      <c r="EN33" s="76" t="e">
        <f>DQ33*100/('кол-во часов'!K30*18)</f>
        <v>#DIV/0!</v>
      </c>
      <c r="EO33" s="76" t="e">
        <f>DR33*100/('кол-во часов'!L30*18)</f>
        <v>#DIV/0!</v>
      </c>
      <c r="EP33" s="76" t="e">
        <f>DS33*100/('кол-во часов'!M30*18)</f>
        <v>#DIV/0!</v>
      </c>
      <c r="EQ33" s="76" t="e">
        <f>DT33*100/('кол-во часов'!N30*18)</f>
        <v>#DIV/0!</v>
      </c>
      <c r="ER33" s="76" t="e">
        <f>DU33*100/('кол-во часов'!O30*18)</f>
        <v>#DIV/0!</v>
      </c>
      <c r="ES33" s="76" t="e">
        <f>DV33*100/('кол-во часов'!P30*18)</f>
        <v>#DIV/0!</v>
      </c>
      <c r="ET33" s="76" t="e">
        <f>DW33*100/('кол-во часов'!Q30*18)</f>
        <v>#DIV/0!</v>
      </c>
      <c r="EU33" s="76" t="e">
        <f>DX33*100/('кол-во часов'!R30*18)</f>
        <v>#DIV/0!</v>
      </c>
      <c r="EV33" s="76" t="e">
        <f>DY33*100/('кол-во часов'!S30*18)</f>
        <v>#DIV/0!</v>
      </c>
      <c r="EW33" s="76" t="e">
        <f>DZ33*100/('кол-во часов'!T30*18)</f>
        <v>#DIV/0!</v>
      </c>
      <c r="EX33" s="76" t="e">
        <f>EA33*100/('кол-во часов'!U30*18)</f>
        <v>#DIV/0!</v>
      </c>
      <c r="EY33" s="76" t="e">
        <f>EB33*100/('кол-во часов'!V30*18)</f>
        <v>#DIV/0!</v>
      </c>
      <c r="EZ33" s="76" t="e">
        <f>EC33*100/('кол-во часов'!W30*18)</f>
        <v>#DIV/0!</v>
      </c>
      <c r="FA33" s="76" t="e">
        <f>ED33*100/('кол-во часов'!X30*18)</f>
        <v>#DIV/0!</v>
      </c>
    </row>
    <row r="34" ht="18" customHeight="1" spans="4:157">
      <c r="D34" s="8"/>
      <c r="E34" s="43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58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58"/>
      <c r="CM34" s="31"/>
      <c r="CN34" s="31"/>
      <c r="CO34" s="31"/>
      <c r="CP34" s="58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69">
        <f t="shared" si="0"/>
        <v>0</v>
      </c>
      <c r="DI34" s="71">
        <f t="shared" si="1"/>
        <v>0</v>
      </c>
      <c r="DJ34" s="69">
        <f t="shared" si="2"/>
        <v>0</v>
      </c>
      <c r="DK34" s="69">
        <f t="shared" si="3"/>
        <v>0</v>
      </c>
      <c r="DL34" s="69">
        <f t="shared" si="4"/>
        <v>0</v>
      </c>
      <c r="DM34" s="69">
        <f t="shared" si="5"/>
        <v>0</v>
      </c>
      <c r="DN34" s="69">
        <f t="shared" si="6"/>
        <v>0</v>
      </c>
      <c r="DO34" s="69">
        <f t="shared" si="7"/>
        <v>0</v>
      </c>
      <c r="DP34" s="69">
        <f t="shared" si="8"/>
        <v>0</v>
      </c>
      <c r="DQ34" s="69">
        <f t="shared" si="9"/>
        <v>0</v>
      </c>
      <c r="DR34" s="69">
        <f t="shared" si="10"/>
        <v>0</v>
      </c>
      <c r="DS34" s="69">
        <f t="shared" si="11"/>
        <v>0</v>
      </c>
      <c r="DT34" s="69">
        <f t="shared" si="12"/>
        <v>0</v>
      </c>
      <c r="DU34" s="69">
        <f t="shared" si="13"/>
        <v>0</v>
      </c>
      <c r="DV34" s="69">
        <f t="shared" si="14"/>
        <v>0</v>
      </c>
      <c r="DW34" s="69">
        <f t="shared" si="15"/>
        <v>0</v>
      </c>
      <c r="DX34" s="69">
        <f t="shared" si="16"/>
        <v>0</v>
      </c>
      <c r="DY34" s="69">
        <f t="shared" si="17"/>
        <v>0</v>
      </c>
      <c r="DZ34" s="69">
        <f t="shared" si="18"/>
        <v>0</v>
      </c>
      <c r="EA34" s="69">
        <f t="shared" si="19"/>
        <v>0</v>
      </c>
      <c r="EB34" s="69">
        <f t="shared" si="20"/>
        <v>0</v>
      </c>
      <c r="EC34" s="69">
        <f t="shared" si="21"/>
        <v>0</v>
      </c>
      <c r="ED34" s="69">
        <f t="shared" si="22"/>
        <v>0</v>
      </c>
      <c r="EE34" s="76" t="e">
        <f>DH34*100/('кол-во часов'!B31*18)</f>
        <v>#DIV/0!</v>
      </c>
      <c r="EF34" s="76" t="e">
        <f>DI34*100/('кол-во часов'!C31*18)</f>
        <v>#DIV/0!</v>
      </c>
      <c r="EG34" s="76" t="e">
        <f>DJ34*100/('кол-во часов'!D31*17)</f>
        <v>#DIV/0!</v>
      </c>
      <c r="EH34" s="76" t="e">
        <f>DK34*100/('кол-во часов'!E31*18)</f>
        <v>#DIV/0!</v>
      </c>
      <c r="EI34" s="76" t="e">
        <f>DL34*100/('кол-во часов'!F31*18)</f>
        <v>#DIV/0!</v>
      </c>
      <c r="EJ34" s="76" t="e">
        <f>DM34*100/('кол-во часов'!G31*18)</f>
        <v>#DIV/0!</v>
      </c>
      <c r="EK34" s="76" t="e">
        <f>DN34*100/('кол-во часов'!H31*18)</f>
        <v>#DIV/0!</v>
      </c>
      <c r="EL34" s="76" t="e">
        <f>DO34*100/('кол-во часов'!I31*18)</f>
        <v>#DIV/0!</v>
      </c>
      <c r="EM34" s="76" t="e">
        <f>DP34*100/('кол-во часов'!J31*18)</f>
        <v>#DIV/0!</v>
      </c>
      <c r="EN34" s="76" t="e">
        <f>DQ34*100/('кол-во часов'!K31*18)</f>
        <v>#DIV/0!</v>
      </c>
      <c r="EO34" s="76" t="e">
        <f>DR34*100/('кол-во часов'!L31*18)</f>
        <v>#DIV/0!</v>
      </c>
      <c r="EP34" s="76" t="e">
        <f>DS34*100/('кол-во часов'!M31*18)</f>
        <v>#DIV/0!</v>
      </c>
      <c r="EQ34" s="76" t="e">
        <f>DT34*100/('кол-во часов'!N31*18)</f>
        <v>#DIV/0!</v>
      </c>
      <c r="ER34" s="76" t="e">
        <f>DU34*100/('кол-во часов'!O31*18)</f>
        <v>#DIV/0!</v>
      </c>
      <c r="ES34" s="76" t="e">
        <f>DV34*100/('кол-во часов'!P31*18)</f>
        <v>#DIV/0!</v>
      </c>
      <c r="ET34" s="76" t="e">
        <f>DW34*100/('кол-во часов'!Q31*18)</f>
        <v>#DIV/0!</v>
      </c>
      <c r="EU34" s="76" t="e">
        <f>DX34*100/('кол-во часов'!R31*18)</f>
        <v>#DIV/0!</v>
      </c>
      <c r="EV34" s="76" t="e">
        <f>DY34*100/('кол-во часов'!S31*18)</f>
        <v>#DIV/0!</v>
      </c>
      <c r="EW34" s="76" t="e">
        <f>DZ34*100/('кол-во часов'!T31*18)</f>
        <v>#DIV/0!</v>
      </c>
      <c r="EX34" s="76" t="e">
        <f>EA34*100/('кол-во часов'!U31*18)</f>
        <v>#DIV/0!</v>
      </c>
      <c r="EY34" s="76" t="e">
        <f>EB34*100/('кол-во часов'!V31*18)</f>
        <v>#DIV/0!</v>
      </c>
      <c r="EZ34" s="76" t="e">
        <f>EC34*100/('кол-во часов'!W31*18)</f>
        <v>#DIV/0!</v>
      </c>
      <c r="FA34" s="76" t="e">
        <f>ED34*100/('кол-во часов'!X31*18)</f>
        <v>#DIV/0!</v>
      </c>
    </row>
    <row r="35" ht="18" customHeight="1" spans="2:157">
      <c r="B35" s="14"/>
      <c r="D35" s="10"/>
      <c r="E35" s="43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58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58"/>
      <c r="CM35" s="31"/>
      <c r="CN35" s="31"/>
      <c r="CO35" s="58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69">
        <f t="shared" si="0"/>
        <v>0</v>
      </c>
      <c r="DI35" s="71">
        <f t="shared" si="1"/>
        <v>0</v>
      </c>
      <c r="DJ35" s="69">
        <f t="shared" si="2"/>
        <v>0</v>
      </c>
      <c r="DK35" s="69">
        <f t="shared" si="3"/>
        <v>0</v>
      </c>
      <c r="DL35" s="69">
        <f t="shared" si="4"/>
        <v>0</v>
      </c>
      <c r="DM35" s="69">
        <f t="shared" si="5"/>
        <v>0</v>
      </c>
      <c r="DN35" s="69">
        <f t="shared" si="6"/>
        <v>0</v>
      </c>
      <c r="DO35" s="69">
        <f t="shared" si="7"/>
        <v>0</v>
      </c>
      <c r="DP35" s="69">
        <f t="shared" si="8"/>
        <v>0</v>
      </c>
      <c r="DQ35" s="69">
        <f t="shared" si="9"/>
        <v>0</v>
      </c>
      <c r="DR35" s="69">
        <f t="shared" si="10"/>
        <v>0</v>
      </c>
      <c r="DS35" s="69">
        <f t="shared" si="11"/>
        <v>0</v>
      </c>
      <c r="DT35" s="69">
        <f t="shared" si="12"/>
        <v>0</v>
      </c>
      <c r="DU35" s="69">
        <f t="shared" si="13"/>
        <v>0</v>
      </c>
      <c r="DV35" s="69">
        <f t="shared" si="14"/>
        <v>0</v>
      </c>
      <c r="DW35" s="69">
        <f t="shared" si="15"/>
        <v>0</v>
      </c>
      <c r="DX35" s="69">
        <f t="shared" si="16"/>
        <v>0</v>
      </c>
      <c r="DY35" s="69">
        <f t="shared" si="17"/>
        <v>0</v>
      </c>
      <c r="DZ35" s="69">
        <f t="shared" si="18"/>
        <v>0</v>
      </c>
      <c r="EA35" s="69">
        <f t="shared" si="19"/>
        <v>0</v>
      </c>
      <c r="EB35" s="69">
        <f t="shared" si="20"/>
        <v>0</v>
      </c>
      <c r="EC35" s="69">
        <f t="shared" si="21"/>
        <v>0</v>
      </c>
      <c r="ED35" s="69">
        <f t="shared" si="22"/>
        <v>0</v>
      </c>
      <c r="EE35" s="76" t="e">
        <f>DH35*100/('кол-во часов'!B32*18)</f>
        <v>#DIV/0!</v>
      </c>
      <c r="EF35" s="76" t="e">
        <f>DI35*100/('кол-во часов'!C32*18)</f>
        <v>#DIV/0!</v>
      </c>
      <c r="EG35" s="76" t="e">
        <f>DJ35*100/('кол-во часов'!D32*17)</f>
        <v>#DIV/0!</v>
      </c>
      <c r="EH35" s="76" t="e">
        <f>DK35*100/('кол-во часов'!E32*18)</f>
        <v>#DIV/0!</v>
      </c>
      <c r="EI35" s="76" t="e">
        <f>DL35*100/('кол-во часов'!F32*18)</f>
        <v>#DIV/0!</v>
      </c>
      <c r="EJ35" s="76" t="e">
        <f>DM35*100/('кол-во часов'!G32*18)</f>
        <v>#DIV/0!</v>
      </c>
      <c r="EK35" s="76" t="e">
        <f>DN35*100/('кол-во часов'!H32*18)</f>
        <v>#DIV/0!</v>
      </c>
      <c r="EL35" s="76" t="e">
        <f>DO35*100/('кол-во часов'!I32*18)</f>
        <v>#DIV/0!</v>
      </c>
      <c r="EM35" s="76" t="e">
        <f>DP35*100/('кол-во часов'!J32*18)</f>
        <v>#DIV/0!</v>
      </c>
      <c r="EN35" s="76" t="e">
        <f>DQ35*100/('кол-во часов'!K32*18)</f>
        <v>#DIV/0!</v>
      </c>
      <c r="EO35" s="76" t="e">
        <f>DR35*100/('кол-во часов'!L32*18)</f>
        <v>#DIV/0!</v>
      </c>
      <c r="EP35" s="76" t="e">
        <f>DS35*100/('кол-во часов'!M32*18)</f>
        <v>#DIV/0!</v>
      </c>
      <c r="EQ35" s="76" t="e">
        <f>DT35*100/('кол-во часов'!N32*18)</f>
        <v>#DIV/0!</v>
      </c>
      <c r="ER35" s="76" t="e">
        <f>DU35*100/('кол-во часов'!O32*18)</f>
        <v>#DIV/0!</v>
      </c>
      <c r="ES35" s="76" t="e">
        <f>DV35*100/('кол-во часов'!P32*18)</f>
        <v>#DIV/0!</v>
      </c>
      <c r="ET35" s="76" t="e">
        <f>DW35*100/('кол-во часов'!Q32*18)</f>
        <v>#DIV/0!</v>
      </c>
      <c r="EU35" s="76" t="e">
        <f>DX35*100/('кол-во часов'!R32*18)</f>
        <v>#DIV/0!</v>
      </c>
      <c r="EV35" s="76" t="e">
        <f>DY35*100/('кол-во часов'!S32*18)</f>
        <v>#DIV/0!</v>
      </c>
      <c r="EW35" s="76" t="e">
        <f>DZ35*100/('кол-во часов'!T32*18)</f>
        <v>#DIV/0!</v>
      </c>
      <c r="EX35" s="76" t="e">
        <f>EA35*100/('кол-во часов'!U32*18)</f>
        <v>#DIV/0!</v>
      </c>
      <c r="EY35" s="76" t="e">
        <f>EB35*100/('кол-во часов'!V32*18)</f>
        <v>#DIV/0!</v>
      </c>
      <c r="EZ35" s="76" t="e">
        <f>EC35*100/('кол-во часов'!W32*18)</f>
        <v>#DIV/0!</v>
      </c>
      <c r="FA35" s="76" t="e">
        <f>ED35*100/('кол-во часов'!X32*18)</f>
        <v>#DIV/0!</v>
      </c>
    </row>
    <row r="36" ht="18" customHeight="1" spans="2:157">
      <c r="B36" s="14"/>
      <c r="D36" s="8"/>
      <c r="E36" s="43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58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58"/>
      <c r="CM36" s="31"/>
      <c r="CN36" s="31"/>
      <c r="CO36" s="58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69">
        <f t="shared" si="0"/>
        <v>0</v>
      </c>
      <c r="DI36" s="71">
        <f t="shared" si="1"/>
        <v>0</v>
      </c>
      <c r="DJ36" s="69">
        <f t="shared" si="2"/>
        <v>0</v>
      </c>
      <c r="DK36" s="69">
        <f t="shared" si="3"/>
        <v>0</v>
      </c>
      <c r="DL36" s="69">
        <f t="shared" si="4"/>
        <v>0</v>
      </c>
      <c r="DM36" s="69">
        <f t="shared" si="5"/>
        <v>0</v>
      </c>
      <c r="DN36" s="69">
        <f t="shared" si="6"/>
        <v>0</v>
      </c>
      <c r="DO36" s="69">
        <f t="shared" si="7"/>
        <v>0</v>
      </c>
      <c r="DP36" s="69">
        <f t="shared" si="8"/>
        <v>0</v>
      </c>
      <c r="DQ36" s="69">
        <f t="shared" si="9"/>
        <v>0</v>
      </c>
      <c r="DR36" s="69">
        <f t="shared" si="10"/>
        <v>0</v>
      </c>
      <c r="DS36" s="69">
        <f t="shared" si="11"/>
        <v>0</v>
      </c>
      <c r="DT36" s="69">
        <f t="shared" si="12"/>
        <v>0</v>
      </c>
      <c r="DU36" s="69">
        <f t="shared" si="13"/>
        <v>0</v>
      </c>
      <c r="DV36" s="69">
        <f t="shared" si="14"/>
        <v>0</v>
      </c>
      <c r="DW36" s="69">
        <f t="shared" si="15"/>
        <v>0</v>
      </c>
      <c r="DX36" s="69">
        <f t="shared" si="16"/>
        <v>0</v>
      </c>
      <c r="DY36" s="69">
        <f t="shared" si="17"/>
        <v>0</v>
      </c>
      <c r="DZ36" s="69">
        <f t="shared" si="18"/>
        <v>0</v>
      </c>
      <c r="EA36" s="69">
        <f t="shared" si="19"/>
        <v>0</v>
      </c>
      <c r="EB36" s="69">
        <f t="shared" si="20"/>
        <v>0</v>
      </c>
      <c r="EC36" s="69">
        <f t="shared" si="21"/>
        <v>0</v>
      </c>
      <c r="ED36" s="69">
        <f t="shared" si="22"/>
        <v>0</v>
      </c>
      <c r="EE36" s="76" t="e">
        <f>DH36*100/('кол-во часов'!B33*18)</f>
        <v>#DIV/0!</v>
      </c>
      <c r="EF36" s="76" t="e">
        <f>DI36*100/('кол-во часов'!C33*18)</f>
        <v>#DIV/0!</v>
      </c>
      <c r="EG36" s="76" t="e">
        <f>DJ36*100/('кол-во часов'!D33*17)</f>
        <v>#DIV/0!</v>
      </c>
      <c r="EH36" s="76" t="e">
        <f>DK36*100/('кол-во часов'!E33*18)</f>
        <v>#DIV/0!</v>
      </c>
      <c r="EI36" s="76" t="e">
        <f>DL36*100/('кол-во часов'!F33*18)</f>
        <v>#DIV/0!</v>
      </c>
      <c r="EJ36" s="76" t="e">
        <f>DM36*100/('кол-во часов'!G33*18)</f>
        <v>#DIV/0!</v>
      </c>
      <c r="EK36" s="76" t="e">
        <f>DN36*100/('кол-во часов'!H33*18)</f>
        <v>#DIV/0!</v>
      </c>
      <c r="EL36" s="76" t="e">
        <f>DO36*100/('кол-во часов'!I33*18)</f>
        <v>#DIV/0!</v>
      </c>
      <c r="EM36" s="76" t="e">
        <f>DP36*100/('кол-во часов'!J33*18)</f>
        <v>#DIV/0!</v>
      </c>
      <c r="EN36" s="76" t="e">
        <f>DQ36*100/('кол-во часов'!K33*18)</f>
        <v>#DIV/0!</v>
      </c>
      <c r="EO36" s="76" t="e">
        <f>DR36*100/('кол-во часов'!L33*18)</f>
        <v>#DIV/0!</v>
      </c>
      <c r="EP36" s="76" t="e">
        <f>DS36*100/('кол-во часов'!M33*18)</f>
        <v>#DIV/0!</v>
      </c>
      <c r="EQ36" s="76" t="e">
        <f>DT36*100/('кол-во часов'!N33*18)</f>
        <v>#DIV/0!</v>
      </c>
      <c r="ER36" s="76" t="e">
        <f>DU36*100/('кол-во часов'!O33*18)</f>
        <v>#DIV/0!</v>
      </c>
      <c r="ES36" s="76" t="e">
        <f>DV36*100/('кол-во часов'!P33*18)</f>
        <v>#DIV/0!</v>
      </c>
      <c r="ET36" s="76" t="e">
        <f>DW36*100/('кол-во часов'!Q33*18)</f>
        <v>#DIV/0!</v>
      </c>
      <c r="EU36" s="76" t="e">
        <f>DX36*100/('кол-во часов'!R33*18)</f>
        <v>#DIV/0!</v>
      </c>
      <c r="EV36" s="76" t="e">
        <f>DY36*100/('кол-во часов'!S33*18)</f>
        <v>#DIV/0!</v>
      </c>
      <c r="EW36" s="76" t="e">
        <f>DZ36*100/('кол-во часов'!T33*18)</f>
        <v>#DIV/0!</v>
      </c>
      <c r="EX36" s="76" t="e">
        <f>EA36*100/('кол-во часов'!U33*18)</f>
        <v>#DIV/0!</v>
      </c>
      <c r="EY36" s="76" t="e">
        <f>EB36*100/('кол-во часов'!V33*18)</f>
        <v>#DIV/0!</v>
      </c>
      <c r="EZ36" s="76" t="e">
        <f>EC36*100/('кол-во часов'!W33*18)</f>
        <v>#DIV/0!</v>
      </c>
      <c r="FA36" s="76" t="e">
        <f>ED36*100/('кол-во часов'!X33*18)</f>
        <v>#DIV/0!</v>
      </c>
    </row>
    <row r="37" ht="18" customHeight="1" spans="2:157">
      <c r="B37" s="14"/>
      <c r="D37" s="8"/>
      <c r="E37" s="43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58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58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69">
        <f t="shared" si="0"/>
        <v>0</v>
      </c>
      <c r="DI37" s="71">
        <f t="shared" si="1"/>
        <v>0</v>
      </c>
      <c r="DJ37" s="69">
        <f t="shared" si="2"/>
        <v>0</v>
      </c>
      <c r="DK37" s="69">
        <f t="shared" si="3"/>
        <v>0</v>
      </c>
      <c r="DL37" s="69">
        <f t="shared" si="4"/>
        <v>0</v>
      </c>
      <c r="DM37" s="69">
        <f t="shared" si="5"/>
        <v>0</v>
      </c>
      <c r="DN37" s="69">
        <f t="shared" si="6"/>
        <v>0</v>
      </c>
      <c r="DO37" s="69">
        <f t="shared" si="7"/>
        <v>0</v>
      </c>
      <c r="DP37" s="69">
        <f t="shared" si="8"/>
        <v>0</v>
      </c>
      <c r="DQ37" s="69">
        <f t="shared" si="9"/>
        <v>0</v>
      </c>
      <c r="DR37" s="69">
        <f t="shared" si="10"/>
        <v>0</v>
      </c>
      <c r="DS37" s="69">
        <f t="shared" si="11"/>
        <v>0</v>
      </c>
      <c r="DT37" s="69">
        <f t="shared" si="12"/>
        <v>0</v>
      </c>
      <c r="DU37" s="69">
        <f t="shared" si="13"/>
        <v>0</v>
      </c>
      <c r="DV37" s="69">
        <f t="shared" si="14"/>
        <v>0</v>
      </c>
      <c r="DW37" s="69">
        <f t="shared" si="15"/>
        <v>0</v>
      </c>
      <c r="DX37" s="69">
        <f t="shared" si="16"/>
        <v>0</v>
      </c>
      <c r="DY37" s="69">
        <f t="shared" si="17"/>
        <v>0</v>
      </c>
      <c r="DZ37" s="69">
        <f t="shared" si="18"/>
        <v>0</v>
      </c>
      <c r="EA37" s="69">
        <f t="shared" si="19"/>
        <v>0</v>
      </c>
      <c r="EB37" s="69">
        <f t="shared" si="20"/>
        <v>0</v>
      </c>
      <c r="EC37" s="69">
        <f t="shared" si="21"/>
        <v>0</v>
      </c>
      <c r="ED37" s="69">
        <f t="shared" si="22"/>
        <v>0</v>
      </c>
      <c r="EE37" s="76" t="e">
        <f>DH37*100/('кол-во часов'!B34*18)</f>
        <v>#DIV/0!</v>
      </c>
      <c r="EF37" s="76" t="e">
        <f>DI37*100/('кол-во часов'!C34*18)</f>
        <v>#DIV/0!</v>
      </c>
      <c r="EG37" s="76" t="e">
        <f>DJ37*100/('кол-во часов'!D34*17)</f>
        <v>#DIV/0!</v>
      </c>
      <c r="EH37" s="76" t="e">
        <f>DK37*100/('кол-во часов'!E34*18)</f>
        <v>#DIV/0!</v>
      </c>
      <c r="EI37" s="76" t="e">
        <f>DL37*100/('кол-во часов'!F34*18)</f>
        <v>#DIV/0!</v>
      </c>
      <c r="EJ37" s="76" t="e">
        <f>DM37*100/('кол-во часов'!G34*18)</f>
        <v>#DIV/0!</v>
      </c>
      <c r="EK37" s="76" t="e">
        <f>DN37*100/('кол-во часов'!H34*18)</f>
        <v>#DIV/0!</v>
      </c>
      <c r="EL37" s="76" t="e">
        <f>DO37*100/('кол-во часов'!I34*18)</f>
        <v>#DIV/0!</v>
      </c>
      <c r="EM37" s="76" t="e">
        <f>DP37*100/('кол-во часов'!J34*18)</f>
        <v>#DIV/0!</v>
      </c>
      <c r="EN37" s="76" t="e">
        <f>DQ37*100/('кол-во часов'!K34*18)</f>
        <v>#DIV/0!</v>
      </c>
      <c r="EO37" s="76" t="e">
        <f>DR37*100/('кол-во часов'!L34*18)</f>
        <v>#DIV/0!</v>
      </c>
      <c r="EP37" s="76" t="e">
        <f>DS37*100/('кол-во часов'!M34*18)</f>
        <v>#DIV/0!</v>
      </c>
      <c r="EQ37" s="76" t="e">
        <f>DT37*100/('кол-во часов'!N34*18)</f>
        <v>#DIV/0!</v>
      </c>
      <c r="ER37" s="76" t="e">
        <f>DU37*100/('кол-во часов'!O34*18)</f>
        <v>#DIV/0!</v>
      </c>
      <c r="ES37" s="76" t="e">
        <f>DV37*100/('кол-во часов'!P34*18)</f>
        <v>#DIV/0!</v>
      </c>
      <c r="ET37" s="76" t="e">
        <f>DW37*100/('кол-во часов'!Q34*18)</f>
        <v>#DIV/0!</v>
      </c>
      <c r="EU37" s="76" t="e">
        <f>DX37*100/('кол-во часов'!R34*18)</f>
        <v>#DIV/0!</v>
      </c>
      <c r="EV37" s="76" t="e">
        <f>DY37*100/('кол-во часов'!S34*18)</f>
        <v>#DIV/0!</v>
      </c>
      <c r="EW37" s="76" t="e">
        <f>DZ37*100/('кол-во часов'!T34*18)</f>
        <v>#DIV/0!</v>
      </c>
      <c r="EX37" s="76" t="e">
        <f>EA37*100/('кол-во часов'!U34*18)</f>
        <v>#DIV/0!</v>
      </c>
      <c r="EY37" s="76" t="e">
        <f>EB37*100/('кол-во часов'!V34*18)</f>
        <v>#DIV/0!</v>
      </c>
      <c r="EZ37" s="76" t="e">
        <f>EC37*100/('кол-во часов'!W34*18)</f>
        <v>#DIV/0!</v>
      </c>
      <c r="FA37" s="76" t="e">
        <f>ED37*100/('кол-во часов'!X34*18)</f>
        <v>#DIV/0!</v>
      </c>
    </row>
    <row r="38" ht="18" customHeight="1" spans="2:157">
      <c r="B38" s="14"/>
      <c r="D38" s="8"/>
      <c r="E38" s="43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58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69">
        <f t="shared" si="0"/>
        <v>0</v>
      </c>
      <c r="DI38" s="71">
        <f t="shared" si="1"/>
        <v>0</v>
      </c>
      <c r="DJ38" s="69">
        <f t="shared" si="2"/>
        <v>0</v>
      </c>
      <c r="DK38" s="69">
        <f t="shared" si="3"/>
        <v>0</v>
      </c>
      <c r="DL38" s="69">
        <f t="shared" si="4"/>
        <v>0</v>
      </c>
      <c r="DM38" s="69">
        <f t="shared" si="5"/>
        <v>0</v>
      </c>
      <c r="DN38" s="69">
        <f t="shared" si="6"/>
        <v>0</v>
      </c>
      <c r="DO38" s="69">
        <f t="shared" si="7"/>
        <v>0</v>
      </c>
      <c r="DP38" s="69">
        <f t="shared" si="8"/>
        <v>0</v>
      </c>
      <c r="DQ38" s="69">
        <f t="shared" si="9"/>
        <v>0</v>
      </c>
      <c r="DR38" s="69">
        <f t="shared" si="10"/>
        <v>0</v>
      </c>
      <c r="DS38" s="69">
        <f t="shared" si="11"/>
        <v>0</v>
      </c>
      <c r="DT38" s="69">
        <f t="shared" si="12"/>
        <v>0</v>
      </c>
      <c r="DU38" s="69">
        <f t="shared" si="13"/>
        <v>0</v>
      </c>
      <c r="DV38" s="69">
        <f t="shared" si="14"/>
        <v>0</v>
      </c>
      <c r="DW38" s="69">
        <f t="shared" si="15"/>
        <v>0</v>
      </c>
      <c r="DX38" s="69">
        <f t="shared" si="16"/>
        <v>0</v>
      </c>
      <c r="DY38" s="69">
        <f t="shared" si="17"/>
        <v>0</v>
      </c>
      <c r="DZ38" s="69">
        <f t="shared" si="18"/>
        <v>0</v>
      </c>
      <c r="EA38" s="69">
        <f t="shared" si="19"/>
        <v>0</v>
      </c>
      <c r="EB38" s="69">
        <f t="shared" si="20"/>
        <v>0</v>
      </c>
      <c r="EC38" s="69">
        <f t="shared" si="21"/>
        <v>0</v>
      </c>
      <c r="ED38" s="69">
        <f t="shared" si="22"/>
        <v>0</v>
      </c>
      <c r="EE38" s="76" t="e">
        <f>DH38*100/('кол-во часов'!B35*18)</f>
        <v>#DIV/0!</v>
      </c>
      <c r="EF38" s="76" t="e">
        <f>DI38*100/('кол-во часов'!C35*18)</f>
        <v>#DIV/0!</v>
      </c>
      <c r="EG38" s="76" t="e">
        <f>DJ38*100/('кол-во часов'!D35*17)</f>
        <v>#DIV/0!</v>
      </c>
      <c r="EH38" s="76" t="e">
        <f>DK38*100/('кол-во часов'!E35*18)</f>
        <v>#DIV/0!</v>
      </c>
      <c r="EI38" s="76" t="e">
        <f>DL38*100/('кол-во часов'!F35*18)</f>
        <v>#DIV/0!</v>
      </c>
      <c r="EJ38" s="76" t="e">
        <f>DM38*100/('кол-во часов'!G35*18)</f>
        <v>#DIV/0!</v>
      </c>
      <c r="EK38" s="76" t="e">
        <f>DN38*100/('кол-во часов'!H35*18)</f>
        <v>#DIV/0!</v>
      </c>
      <c r="EL38" s="76" t="e">
        <f>DO38*100/('кол-во часов'!I35*18)</f>
        <v>#DIV/0!</v>
      </c>
      <c r="EM38" s="76" t="e">
        <f>DP38*100/('кол-во часов'!J35*18)</f>
        <v>#DIV/0!</v>
      </c>
      <c r="EN38" s="76" t="e">
        <f>DQ38*100/('кол-во часов'!K35*18)</f>
        <v>#DIV/0!</v>
      </c>
      <c r="EO38" s="76" t="e">
        <f>DR38*100/('кол-во часов'!L35*18)</f>
        <v>#DIV/0!</v>
      </c>
      <c r="EP38" s="76" t="e">
        <f>DS38*100/('кол-во часов'!M35*18)</f>
        <v>#DIV/0!</v>
      </c>
      <c r="EQ38" s="76" t="e">
        <f>DT38*100/('кол-во часов'!N35*18)</f>
        <v>#DIV/0!</v>
      </c>
      <c r="ER38" s="76" t="e">
        <f>DU38*100/('кол-во часов'!O35*18)</f>
        <v>#DIV/0!</v>
      </c>
      <c r="ES38" s="76" t="e">
        <f>DV38*100/('кол-во часов'!P35*18)</f>
        <v>#DIV/0!</v>
      </c>
      <c r="ET38" s="76" t="e">
        <f>DW38*100/('кол-во часов'!Q35*18)</f>
        <v>#DIV/0!</v>
      </c>
      <c r="EU38" s="76" t="e">
        <f>DX38*100/('кол-во часов'!R35*18)</f>
        <v>#DIV/0!</v>
      </c>
      <c r="EV38" s="76" t="e">
        <f>DY38*100/('кол-во часов'!S35*18)</f>
        <v>#DIV/0!</v>
      </c>
      <c r="EW38" s="76" t="e">
        <f>DZ38*100/('кол-во часов'!T35*18)</f>
        <v>#DIV/0!</v>
      </c>
      <c r="EX38" s="76" t="e">
        <f>EA38*100/('кол-во часов'!U35*18)</f>
        <v>#DIV/0!</v>
      </c>
      <c r="EY38" s="76" t="e">
        <f>EB38*100/('кол-во часов'!V35*18)</f>
        <v>#DIV/0!</v>
      </c>
      <c r="EZ38" s="76" t="e">
        <f>EC38*100/('кол-во часов'!W35*18)</f>
        <v>#DIV/0!</v>
      </c>
      <c r="FA38" s="76" t="e">
        <f>ED38*100/('кол-во часов'!X35*18)</f>
        <v>#DIV/0!</v>
      </c>
    </row>
    <row r="39" ht="18" customHeight="1" spans="2:157">
      <c r="B39" s="14"/>
      <c r="D39" s="8"/>
      <c r="E39" s="43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58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69">
        <f t="shared" si="0"/>
        <v>0</v>
      </c>
      <c r="DI39" s="71">
        <f t="shared" si="1"/>
        <v>0</v>
      </c>
      <c r="DJ39" s="69">
        <f t="shared" si="2"/>
        <v>0</v>
      </c>
      <c r="DK39" s="69">
        <f t="shared" si="3"/>
        <v>0</v>
      </c>
      <c r="DL39" s="69">
        <f t="shared" si="4"/>
        <v>0</v>
      </c>
      <c r="DM39" s="69">
        <f t="shared" si="5"/>
        <v>0</v>
      </c>
      <c r="DN39" s="69">
        <f t="shared" si="6"/>
        <v>0</v>
      </c>
      <c r="DO39" s="69">
        <f t="shared" si="7"/>
        <v>0</v>
      </c>
      <c r="DP39" s="69">
        <f t="shared" si="8"/>
        <v>0</v>
      </c>
      <c r="DQ39" s="69">
        <f t="shared" si="9"/>
        <v>0</v>
      </c>
      <c r="DR39" s="69">
        <f t="shared" si="10"/>
        <v>0</v>
      </c>
      <c r="DS39" s="69">
        <f t="shared" si="11"/>
        <v>0</v>
      </c>
      <c r="DT39" s="69">
        <f t="shared" si="12"/>
        <v>0</v>
      </c>
      <c r="DU39" s="69">
        <f t="shared" si="13"/>
        <v>0</v>
      </c>
      <c r="DV39" s="69">
        <f t="shared" si="14"/>
        <v>0</v>
      </c>
      <c r="DW39" s="69">
        <f t="shared" si="15"/>
        <v>0</v>
      </c>
      <c r="DX39" s="69">
        <f t="shared" si="16"/>
        <v>0</v>
      </c>
      <c r="DY39" s="69">
        <f t="shared" si="17"/>
        <v>0</v>
      </c>
      <c r="DZ39" s="69">
        <f t="shared" si="18"/>
        <v>0</v>
      </c>
      <c r="EA39" s="69">
        <f t="shared" si="19"/>
        <v>0</v>
      </c>
      <c r="EB39" s="69">
        <f t="shared" si="20"/>
        <v>0</v>
      </c>
      <c r="EC39" s="69">
        <f t="shared" si="21"/>
        <v>0</v>
      </c>
      <c r="ED39" s="69">
        <f t="shared" si="22"/>
        <v>0</v>
      </c>
      <c r="EE39" s="76" t="e">
        <f>DH39*100/('кол-во часов'!B36*18)</f>
        <v>#DIV/0!</v>
      </c>
      <c r="EF39" s="76" t="e">
        <f>DI39*100/('кол-во часов'!C36*18)</f>
        <v>#DIV/0!</v>
      </c>
      <c r="EG39" s="76" t="e">
        <f>DJ39*100/('кол-во часов'!D36*17)</f>
        <v>#DIV/0!</v>
      </c>
      <c r="EH39" s="76" t="e">
        <f>DK39*100/('кол-во часов'!E36*18)</f>
        <v>#DIV/0!</v>
      </c>
      <c r="EI39" s="76" t="e">
        <f>DL39*100/('кол-во часов'!F36*18)</f>
        <v>#DIV/0!</v>
      </c>
      <c r="EJ39" s="76" t="e">
        <f>DM39*100/('кол-во часов'!G36*18)</f>
        <v>#DIV/0!</v>
      </c>
      <c r="EK39" s="76" t="e">
        <f>DN39*100/('кол-во часов'!H36*18)</f>
        <v>#DIV/0!</v>
      </c>
      <c r="EL39" s="76" t="e">
        <f>DO39*100/('кол-во часов'!I36*18)</f>
        <v>#DIV/0!</v>
      </c>
      <c r="EM39" s="76" t="e">
        <f>DP39*100/('кол-во часов'!J36*18)</f>
        <v>#DIV/0!</v>
      </c>
      <c r="EN39" s="76" t="e">
        <f>DQ39*100/('кол-во часов'!K36*18)</f>
        <v>#DIV/0!</v>
      </c>
      <c r="EO39" s="76" t="e">
        <f>DR39*100/('кол-во часов'!L36*18)</f>
        <v>#DIV/0!</v>
      </c>
      <c r="EP39" s="76" t="e">
        <f>DS39*100/('кол-во часов'!M36*18)</f>
        <v>#DIV/0!</v>
      </c>
      <c r="EQ39" s="76" t="e">
        <f>DT39*100/('кол-во часов'!N36*18)</f>
        <v>#DIV/0!</v>
      </c>
      <c r="ER39" s="76" t="e">
        <f>DU39*100/('кол-во часов'!O36*18)</f>
        <v>#DIV/0!</v>
      </c>
      <c r="ES39" s="76" t="e">
        <f>DV39*100/('кол-во часов'!P36*18)</f>
        <v>#DIV/0!</v>
      </c>
      <c r="ET39" s="76" t="e">
        <f>DW39*100/('кол-во часов'!Q36*18)</f>
        <v>#DIV/0!</v>
      </c>
      <c r="EU39" s="76" t="e">
        <f>DX39*100/('кол-во часов'!R36*18)</f>
        <v>#DIV/0!</v>
      </c>
      <c r="EV39" s="76" t="e">
        <f>DY39*100/('кол-во часов'!S36*18)</f>
        <v>#DIV/0!</v>
      </c>
      <c r="EW39" s="76" t="e">
        <f>DZ39*100/('кол-во часов'!T36*18)</f>
        <v>#DIV/0!</v>
      </c>
      <c r="EX39" s="76" t="e">
        <f>EA39*100/('кол-во часов'!U36*18)</f>
        <v>#DIV/0!</v>
      </c>
      <c r="EY39" s="76" t="e">
        <f>EB39*100/('кол-во часов'!V36*18)</f>
        <v>#DIV/0!</v>
      </c>
      <c r="EZ39" s="76" t="e">
        <f>EC39*100/('кол-во часов'!W36*18)</f>
        <v>#DIV/0!</v>
      </c>
      <c r="FA39" s="76" t="e">
        <f>ED39*100/('кол-во часов'!X36*18)</f>
        <v>#DIV/0!</v>
      </c>
    </row>
    <row r="40" ht="17.4" customHeight="1" spans="1:157">
      <c r="A40" s="48"/>
      <c r="B40" s="49"/>
      <c r="D40" s="8"/>
      <c r="E40" s="43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58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69">
        <f t="shared" si="0"/>
        <v>0</v>
      </c>
      <c r="DI40" s="71">
        <f t="shared" si="1"/>
        <v>0</v>
      </c>
      <c r="DJ40" s="69">
        <f t="shared" si="2"/>
        <v>0</v>
      </c>
      <c r="DK40" s="69">
        <f t="shared" si="3"/>
        <v>0</v>
      </c>
      <c r="DL40" s="69">
        <f t="shared" si="4"/>
        <v>0</v>
      </c>
      <c r="DM40" s="69">
        <f t="shared" si="5"/>
        <v>0</v>
      </c>
      <c r="DN40" s="69">
        <f t="shared" si="6"/>
        <v>0</v>
      </c>
      <c r="DO40" s="69">
        <f t="shared" si="7"/>
        <v>0</v>
      </c>
      <c r="DP40" s="69">
        <f t="shared" si="8"/>
        <v>0</v>
      </c>
      <c r="DQ40" s="69">
        <f t="shared" si="9"/>
        <v>0</v>
      </c>
      <c r="DR40" s="69">
        <f t="shared" si="10"/>
        <v>0</v>
      </c>
      <c r="DS40" s="69">
        <f t="shared" si="11"/>
        <v>0</v>
      </c>
      <c r="DT40" s="69">
        <f t="shared" si="12"/>
        <v>0</v>
      </c>
      <c r="DU40" s="69">
        <f t="shared" si="13"/>
        <v>0</v>
      </c>
      <c r="DV40" s="69">
        <f t="shared" si="14"/>
        <v>0</v>
      </c>
      <c r="DW40" s="69">
        <f t="shared" si="15"/>
        <v>0</v>
      </c>
      <c r="DX40" s="69">
        <f t="shared" si="16"/>
        <v>0</v>
      </c>
      <c r="DY40" s="69">
        <f t="shared" si="17"/>
        <v>0</v>
      </c>
      <c r="DZ40" s="69">
        <f t="shared" si="18"/>
        <v>0</v>
      </c>
      <c r="EA40" s="69">
        <f t="shared" si="19"/>
        <v>0</v>
      </c>
      <c r="EB40" s="69">
        <f t="shared" si="20"/>
        <v>0</v>
      </c>
      <c r="EC40" s="69">
        <f t="shared" si="21"/>
        <v>0</v>
      </c>
      <c r="ED40" s="69">
        <f t="shared" si="22"/>
        <v>0</v>
      </c>
      <c r="EE40" s="76" t="e">
        <f>DH40*100/('кол-во часов'!B37*18)</f>
        <v>#DIV/0!</v>
      </c>
      <c r="EF40" s="76" t="e">
        <f>DI40*100/('кол-во часов'!C37*18)</f>
        <v>#DIV/0!</v>
      </c>
      <c r="EG40" s="76" t="e">
        <f>DJ40*100/('кол-во часов'!D37*17)</f>
        <v>#DIV/0!</v>
      </c>
      <c r="EH40" s="76" t="e">
        <f>DK40*100/('кол-во часов'!E37*18)</f>
        <v>#DIV/0!</v>
      </c>
      <c r="EI40" s="76" t="e">
        <f>DL40*100/('кол-во часов'!F37*18)</f>
        <v>#DIV/0!</v>
      </c>
      <c r="EJ40" s="76" t="e">
        <f>DM40*100/('кол-во часов'!G37*18)</f>
        <v>#DIV/0!</v>
      </c>
      <c r="EK40" s="76" t="e">
        <f>DN40*100/('кол-во часов'!H37*18)</f>
        <v>#DIV/0!</v>
      </c>
      <c r="EL40" s="76" t="e">
        <f>DO40*100/('кол-во часов'!I37*18)</f>
        <v>#DIV/0!</v>
      </c>
      <c r="EM40" s="76" t="e">
        <f>DP40*100/('кол-во часов'!J37*18)</f>
        <v>#DIV/0!</v>
      </c>
      <c r="EN40" s="76" t="e">
        <f>DQ40*100/('кол-во часов'!K37*18)</f>
        <v>#DIV/0!</v>
      </c>
      <c r="EO40" s="76" t="e">
        <f>DR40*100/('кол-во часов'!L37*18)</f>
        <v>#DIV/0!</v>
      </c>
      <c r="EP40" s="76" t="e">
        <f>DS40*100/('кол-во часов'!M37*18)</f>
        <v>#DIV/0!</v>
      </c>
      <c r="EQ40" s="76" t="e">
        <f>DT40*100/('кол-во часов'!N37*18)</f>
        <v>#DIV/0!</v>
      </c>
      <c r="ER40" s="76" t="e">
        <f>DU40*100/('кол-во часов'!O37*18)</f>
        <v>#DIV/0!</v>
      </c>
      <c r="ES40" s="76" t="e">
        <f>DV40*100/('кол-во часов'!P37*18)</f>
        <v>#DIV/0!</v>
      </c>
      <c r="ET40" s="76" t="e">
        <f>DW40*100/('кол-во часов'!Q37*18)</f>
        <v>#DIV/0!</v>
      </c>
      <c r="EU40" s="76" t="e">
        <f>DX40*100/('кол-во часов'!R37*18)</f>
        <v>#DIV/0!</v>
      </c>
      <c r="EV40" s="76" t="e">
        <f>DY40*100/('кол-во часов'!S37*18)</f>
        <v>#DIV/0!</v>
      </c>
      <c r="EW40" s="76" t="e">
        <f>DZ40*100/('кол-во часов'!T37*18)</f>
        <v>#DIV/0!</v>
      </c>
      <c r="EX40" s="76" t="e">
        <f>EA40*100/('кол-во часов'!U37*18)</f>
        <v>#DIV/0!</v>
      </c>
      <c r="EY40" s="76" t="e">
        <f>EB40*100/('кол-во часов'!V37*18)</f>
        <v>#DIV/0!</v>
      </c>
      <c r="EZ40" s="76" t="e">
        <f>EC40*100/('кол-во часов'!W37*18)</f>
        <v>#DIV/0!</v>
      </c>
      <c r="FA40" s="76" t="e">
        <f>ED40*100/('кол-во часов'!X37*18)</f>
        <v>#DIV/0!</v>
      </c>
    </row>
    <row r="41" ht="18" customHeight="1" spans="2:157">
      <c r="B41" s="49"/>
      <c r="D41" s="8"/>
      <c r="E41" s="43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62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69">
        <f t="shared" si="0"/>
        <v>0</v>
      </c>
      <c r="DI41" s="71">
        <f t="shared" si="1"/>
        <v>0</v>
      </c>
      <c r="DJ41" s="69">
        <f t="shared" si="2"/>
        <v>0</v>
      </c>
      <c r="DK41" s="69">
        <f t="shared" si="3"/>
        <v>0</v>
      </c>
      <c r="DL41" s="69">
        <f t="shared" si="4"/>
        <v>0</v>
      </c>
      <c r="DM41" s="69">
        <f t="shared" si="5"/>
        <v>0</v>
      </c>
      <c r="DN41" s="69">
        <f t="shared" si="6"/>
        <v>0</v>
      </c>
      <c r="DO41" s="69">
        <f t="shared" si="7"/>
        <v>0</v>
      </c>
      <c r="DP41" s="69">
        <f t="shared" si="8"/>
        <v>0</v>
      </c>
      <c r="DQ41" s="69">
        <f t="shared" si="9"/>
        <v>0</v>
      </c>
      <c r="DR41" s="69">
        <f t="shared" si="10"/>
        <v>0</v>
      </c>
      <c r="DS41" s="69">
        <f t="shared" si="11"/>
        <v>0</v>
      </c>
      <c r="DT41" s="69">
        <f t="shared" si="12"/>
        <v>0</v>
      </c>
      <c r="DU41" s="69">
        <f t="shared" si="13"/>
        <v>0</v>
      </c>
      <c r="DV41" s="69">
        <f t="shared" si="14"/>
        <v>0</v>
      </c>
      <c r="DW41" s="69">
        <f t="shared" si="15"/>
        <v>0</v>
      </c>
      <c r="DX41" s="69">
        <f t="shared" si="16"/>
        <v>0</v>
      </c>
      <c r="DY41" s="69">
        <f t="shared" si="17"/>
        <v>0</v>
      </c>
      <c r="DZ41" s="69">
        <f t="shared" si="18"/>
        <v>0</v>
      </c>
      <c r="EA41" s="69">
        <f t="shared" si="19"/>
        <v>0</v>
      </c>
      <c r="EB41" s="69">
        <f t="shared" si="20"/>
        <v>0</v>
      </c>
      <c r="EC41" s="69">
        <f t="shared" si="21"/>
        <v>0</v>
      </c>
      <c r="ED41" s="69">
        <f t="shared" si="22"/>
        <v>0</v>
      </c>
      <c r="EE41" s="76" t="e">
        <f>DH41*100/('кол-во часов'!B38*18)</f>
        <v>#DIV/0!</v>
      </c>
      <c r="EF41" s="76" t="e">
        <f>DI41*100/('кол-во часов'!C38*18)</f>
        <v>#DIV/0!</v>
      </c>
      <c r="EG41" s="76" t="e">
        <f>DJ41*100/('кол-во часов'!D38*17)</f>
        <v>#DIV/0!</v>
      </c>
      <c r="EH41" s="76" t="e">
        <f>DK41*100/('кол-во часов'!E38*18)</f>
        <v>#DIV/0!</v>
      </c>
      <c r="EI41" s="76" t="e">
        <f>DL41*100/('кол-во часов'!F38*18)</f>
        <v>#DIV/0!</v>
      </c>
      <c r="EJ41" s="76" t="e">
        <f>DM41*100/('кол-во часов'!G38*18)</f>
        <v>#DIV/0!</v>
      </c>
      <c r="EK41" s="76" t="e">
        <f>DN41*100/('кол-во часов'!H38*18)</f>
        <v>#DIV/0!</v>
      </c>
      <c r="EL41" s="76" t="e">
        <f>DO41*100/('кол-во часов'!I38*18)</f>
        <v>#DIV/0!</v>
      </c>
      <c r="EM41" s="76" t="e">
        <f>DP41*100/('кол-во часов'!J38*18)</f>
        <v>#DIV/0!</v>
      </c>
      <c r="EN41" s="76" t="e">
        <f>DQ41*100/('кол-во часов'!K38*18)</f>
        <v>#DIV/0!</v>
      </c>
      <c r="EO41" s="76" t="e">
        <f>DR41*100/('кол-во часов'!L38*18)</f>
        <v>#DIV/0!</v>
      </c>
      <c r="EP41" s="76" t="e">
        <f>DS41*100/('кол-во часов'!M38*18)</f>
        <v>#DIV/0!</v>
      </c>
      <c r="EQ41" s="76" t="e">
        <f>DT41*100/('кол-во часов'!N38*18)</f>
        <v>#DIV/0!</v>
      </c>
      <c r="ER41" s="76" t="e">
        <f>DU41*100/('кол-во часов'!O38*18)</f>
        <v>#DIV/0!</v>
      </c>
      <c r="ES41" s="76" t="e">
        <f>DV41*100/('кол-во часов'!P38*18)</f>
        <v>#DIV/0!</v>
      </c>
      <c r="ET41" s="76" t="e">
        <f>DW41*100/('кол-во часов'!Q38*18)</f>
        <v>#DIV/0!</v>
      </c>
      <c r="EU41" s="76" t="e">
        <f>DX41*100/('кол-во часов'!R38*18)</f>
        <v>#DIV/0!</v>
      </c>
      <c r="EV41" s="76" t="e">
        <f>DY41*100/('кол-во часов'!S38*18)</f>
        <v>#DIV/0!</v>
      </c>
      <c r="EW41" s="76" t="e">
        <f>DZ41*100/('кол-во часов'!T38*18)</f>
        <v>#DIV/0!</v>
      </c>
      <c r="EX41" s="76" t="e">
        <f>EA41*100/('кол-во часов'!U38*18)</f>
        <v>#DIV/0!</v>
      </c>
      <c r="EY41" s="76" t="e">
        <f>EB41*100/('кол-во часов'!V38*18)</f>
        <v>#DIV/0!</v>
      </c>
      <c r="EZ41" s="76" t="e">
        <f>EC41*100/('кол-во часов'!W38*18)</f>
        <v>#DIV/0!</v>
      </c>
      <c r="FA41" s="76" t="e">
        <f>ED41*100/('кол-во часов'!X38*18)</f>
        <v>#DIV/0!</v>
      </c>
    </row>
    <row r="42" ht="18" customHeight="1" spans="2:157">
      <c r="B42" s="4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62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69">
        <f t="shared" si="0"/>
        <v>0</v>
      </c>
      <c r="DI42" s="71">
        <f t="shared" si="1"/>
        <v>0</v>
      </c>
      <c r="DJ42" s="69">
        <f t="shared" si="2"/>
        <v>0</v>
      </c>
      <c r="DK42" s="69">
        <f t="shared" si="3"/>
        <v>0</v>
      </c>
      <c r="DL42" s="69">
        <f t="shared" si="4"/>
        <v>0</v>
      </c>
      <c r="DM42" s="69">
        <f t="shared" si="5"/>
        <v>0</v>
      </c>
      <c r="DN42" s="69">
        <f t="shared" si="6"/>
        <v>0</v>
      </c>
      <c r="DO42" s="69">
        <f t="shared" si="7"/>
        <v>0</v>
      </c>
      <c r="DP42" s="69">
        <f t="shared" si="8"/>
        <v>0</v>
      </c>
      <c r="DQ42" s="69">
        <f t="shared" si="9"/>
        <v>0</v>
      </c>
      <c r="DR42" s="69">
        <f t="shared" si="10"/>
        <v>0</v>
      </c>
      <c r="DS42" s="69">
        <f t="shared" si="11"/>
        <v>0</v>
      </c>
      <c r="DT42" s="69">
        <f t="shared" si="12"/>
        <v>0</v>
      </c>
      <c r="DU42" s="69">
        <f t="shared" si="13"/>
        <v>0</v>
      </c>
      <c r="DV42" s="69">
        <f t="shared" si="14"/>
        <v>0</v>
      </c>
      <c r="DW42" s="69">
        <f t="shared" si="15"/>
        <v>0</v>
      </c>
      <c r="DX42" s="69">
        <f t="shared" si="16"/>
        <v>0</v>
      </c>
      <c r="DY42" s="69">
        <f t="shared" si="17"/>
        <v>0</v>
      </c>
      <c r="DZ42" s="69">
        <f t="shared" si="18"/>
        <v>0</v>
      </c>
      <c r="EA42" s="69">
        <f t="shared" si="19"/>
        <v>0</v>
      </c>
      <c r="EB42" s="69">
        <f t="shared" si="20"/>
        <v>0</v>
      </c>
      <c r="EC42" s="69">
        <f t="shared" si="21"/>
        <v>0</v>
      </c>
      <c r="ED42" s="69">
        <f t="shared" si="22"/>
        <v>0</v>
      </c>
      <c r="EE42" s="76" t="e">
        <f>DH42*100/('кол-во часов'!B39*18)</f>
        <v>#DIV/0!</v>
      </c>
      <c r="EF42" s="76" t="e">
        <f>DI42*100/('кол-во часов'!C39*18)</f>
        <v>#DIV/0!</v>
      </c>
      <c r="EG42" s="76" t="e">
        <f>DJ42*100/('кол-во часов'!D39*17)</f>
        <v>#DIV/0!</v>
      </c>
      <c r="EH42" s="76" t="e">
        <f>DK42*100/('кол-во часов'!E39*18)</f>
        <v>#DIV/0!</v>
      </c>
      <c r="EI42" s="76" t="e">
        <f>DL42*100/('кол-во часов'!F39*18)</f>
        <v>#DIV/0!</v>
      </c>
      <c r="EJ42" s="76" t="e">
        <f>DM42*100/('кол-во часов'!G39*18)</f>
        <v>#DIV/0!</v>
      </c>
      <c r="EK42" s="76" t="e">
        <f>DN42*100/('кол-во часов'!H39*18)</f>
        <v>#DIV/0!</v>
      </c>
      <c r="EL42" s="76" t="e">
        <f>DO42*100/('кол-во часов'!I39*18)</f>
        <v>#DIV/0!</v>
      </c>
      <c r="EM42" s="76" t="e">
        <f>DP42*100/('кол-во часов'!J39*18)</f>
        <v>#DIV/0!</v>
      </c>
      <c r="EN42" s="76" t="e">
        <f>DQ42*100/('кол-во часов'!K39*18)</f>
        <v>#DIV/0!</v>
      </c>
      <c r="EO42" s="76" t="e">
        <f>DR42*100/('кол-во часов'!L39*18)</f>
        <v>#DIV/0!</v>
      </c>
      <c r="EP42" s="76" t="e">
        <f>DS42*100/('кол-во часов'!M39*18)</f>
        <v>#DIV/0!</v>
      </c>
      <c r="EQ42" s="76" t="e">
        <f>DT42*100/('кол-во часов'!N39*18)</f>
        <v>#DIV/0!</v>
      </c>
      <c r="ER42" s="76" t="e">
        <f>DU42*100/('кол-во часов'!O39*18)</f>
        <v>#DIV/0!</v>
      </c>
      <c r="ES42" s="76" t="e">
        <f>DV42*100/('кол-во часов'!P39*18)</f>
        <v>#DIV/0!</v>
      </c>
      <c r="ET42" s="76" t="e">
        <f>DW42*100/('кол-во часов'!Q39*18)</f>
        <v>#DIV/0!</v>
      </c>
      <c r="EU42" s="76" t="e">
        <f>DX42*100/('кол-во часов'!R39*18)</f>
        <v>#DIV/0!</v>
      </c>
      <c r="EV42" s="76" t="e">
        <f>DY42*100/('кол-во часов'!S39*18)</f>
        <v>#DIV/0!</v>
      </c>
      <c r="EW42" s="76" t="e">
        <f>DZ42*100/('кол-во часов'!T39*18)</f>
        <v>#DIV/0!</v>
      </c>
      <c r="EX42" s="76" t="e">
        <f>EA42*100/('кол-во часов'!U39*18)</f>
        <v>#DIV/0!</v>
      </c>
      <c r="EY42" s="76" t="e">
        <f>EB42*100/('кол-во часов'!V39*18)</f>
        <v>#DIV/0!</v>
      </c>
      <c r="EZ42" s="76" t="e">
        <f>EC42*100/('кол-во часов'!W39*18)</f>
        <v>#DIV/0!</v>
      </c>
      <c r="FA42" s="76" t="e">
        <f>ED42*100/('кол-во часов'!X39*18)</f>
        <v>#DIV/0!</v>
      </c>
    </row>
    <row r="43" ht="18" customHeight="1" spans="2:157">
      <c r="B43" s="4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62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69">
        <f t="shared" ref="DH43:DH48" si="23">COUNTIF(E43:DG43,"РУС")</f>
        <v>0</v>
      </c>
      <c r="DI43" s="71">
        <f t="shared" ref="DI43:DI48" si="24">COUNTIF(E43:DG43,"МАТ")</f>
        <v>0</v>
      </c>
      <c r="DJ43" s="69">
        <f t="shared" ref="DJ43:DJ48" si="25">COUNTIF(E43:DG43,"АЛГ")</f>
        <v>0</v>
      </c>
      <c r="DK43" s="69">
        <f t="shared" ref="DK43:DK48" si="26">COUNTIF(E43:DG43,"ГЕМ")</f>
        <v>0</v>
      </c>
      <c r="DL43" s="69">
        <f t="shared" ref="DL43:DL48" si="27">COUNTIF(E43:DG43,"ВИС")</f>
        <v>0</v>
      </c>
      <c r="DM43" s="69">
        <f t="shared" ref="DM43:DM48" si="28">COUNTIF(E43:DG43,"БИО")</f>
        <v>0</v>
      </c>
      <c r="DN43" s="69">
        <f t="shared" ref="DN43:DN48" si="29">COUNTIF(E43:DG43,"ГЕО")</f>
        <v>0</v>
      </c>
      <c r="DO43" s="69">
        <f t="shared" ref="DO43:DO48" si="30">COUNTIF(E43:DG43,"ИНФ")</f>
        <v>0</v>
      </c>
      <c r="DP43" s="69">
        <f t="shared" ref="DP43:DP48" si="31">COUNTIF(E43:DG43,"ИСТ")</f>
        <v>0</v>
      </c>
      <c r="DQ43" s="69">
        <f t="shared" ref="DQ43:DQ48" si="32">COUNTIF(E43:DG43,"ЛИТ")</f>
        <v>0</v>
      </c>
      <c r="DR43" s="69">
        <f t="shared" ref="DR43:DR48" si="33">COUNTIF(E43:DG43,"ОБЩ")</f>
        <v>0</v>
      </c>
      <c r="DS43" s="69">
        <f t="shared" ref="DS43:DS48" si="34">COUNTIF(E43:DG43,"ФИЗ")</f>
        <v>0</v>
      </c>
      <c r="DT43" s="69">
        <f t="shared" ref="DT43:DT48" si="35">COUNTIF(E43:DG43,"ХИМ")</f>
        <v>0</v>
      </c>
      <c r="DU43" s="69">
        <f t="shared" ref="DU43:DU48" si="36">COUNTIF(E43:DG43,"АНГ")</f>
        <v>0</v>
      </c>
      <c r="DV43" s="69">
        <f t="shared" ref="DV43:DV48" si="37">COUNTIF(E43:DG43,"НЕМ")</f>
        <v>0</v>
      </c>
      <c r="DW43" s="69">
        <f t="shared" ref="DW43:DW48" si="38">COUNTIF(E43:DG43,"ФРА")</f>
        <v>0</v>
      </c>
      <c r="DX43" s="69">
        <f t="shared" ref="DX43:DX48" si="39">COUNTIF(E43:DG43,"ОКР")</f>
        <v>0</v>
      </c>
      <c r="DY43" s="69">
        <f t="shared" ref="DY43:DY48" si="40">COUNTIF(E43:DG43,"ИЗО")</f>
        <v>0</v>
      </c>
      <c r="DZ43" s="69">
        <f t="shared" ref="DZ43:DZ48" si="41">COUNTIF(E43:DG43,"КУБ")</f>
        <v>0</v>
      </c>
      <c r="EA43" s="69">
        <f t="shared" ref="EA43:EA48" si="42">COUNTIF(E43:DG43,"МУЗ")</f>
        <v>0</v>
      </c>
      <c r="EB43" s="69">
        <f t="shared" ref="EB43:EB48" si="43">COUNTIF(E43:DG43,"ОБЗ")</f>
        <v>0</v>
      </c>
      <c r="EC43" s="69">
        <f t="shared" ref="EC43:EC48" si="44">COUNTIF(E43:DG43,"ТЕХ")</f>
        <v>0</v>
      </c>
      <c r="ED43" s="69">
        <f t="shared" ref="ED43:ED48" si="45">COUNTIF(E43:DG43,"ФЗР")</f>
        <v>0</v>
      </c>
      <c r="EE43" s="76" t="e">
        <f>DH43*100/('кол-во часов'!B41*18)</f>
        <v>#DIV/0!</v>
      </c>
      <c r="EF43" s="76" t="e">
        <f>DI43*100/('кол-во часов'!C41*18)</f>
        <v>#DIV/0!</v>
      </c>
      <c r="EG43" s="76" t="e">
        <f>DJ43*100/('кол-во часов'!D41*17)</f>
        <v>#DIV/0!</v>
      </c>
      <c r="EH43" s="76" t="e">
        <f>DK43*100/('кол-во часов'!E41*18)</f>
        <v>#DIV/0!</v>
      </c>
      <c r="EI43" s="76" t="e">
        <f>DL43*100/('кол-во часов'!F41*18)</f>
        <v>#DIV/0!</v>
      </c>
      <c r="EJ43" s="76" t="e">
        <f>DM43*100/('кол-во часов'!G41*18)</f>
        <v>#DIV/0!</v>
      </c>
      <c r="EK43" s="76" t="e">
        <f>DN43*100/('кол-во часов'!H41*18)</f>
        <v>#DIV/0!</v>
      </c>
      <c r="EL43" s="76" t="e">
        <f>DO43*100/('кол-во часов'!I41*18)</f>
        <v>#DIV/0!</v>
      </c>
      <c r="EM43" s="76" t="e">
        <f>DP43*100/('кол-во часов'!J41*18)</f>
        <v>#DIV/0!</v>
      </c>
      <c r="EN43" s="76" t="e">
        <f>DQ43*100/('кол-во часов'!K41*18)</f>
        <v>#DIV/0!</v>
      </c>
      <c r="EO43" s="76" t="e">
        <f>DR43*100/('кол-во часов'!L41*18)</f>
        <v>#DIV/0!</v>
      </c>
      <c r="EP43" s="76" t="e">
        <f>DS43*100/('кол-во часов'!M41*18)</f>
        <v>#DIV/0!</v>
      </c>
      <c r="EQ43" s="76" t="e">
        <f>DT43*100/('кол-во часов'!N41*18)</f>
        <v>#DIV/0!</v>
      </c>
      <c r="ER43" s="76" t="e">
        <f>DU43*100/('кол-во часов'!O41*18)</f>
        <v>#DIV/0!</v>
      </c>
      <c r="ES43" s="76" t="e">
        <f>DV43*100/('кол-во часов'!P41*18)</f>
        <v>#DIV/0!</v>
      </c>
      <c r="ET43" s="76" t="e">
        <f>DW43*100/('кол-во часов'!Q41*18)</f>
        <v>#DIV/0!</v>
      </c>
      <c r="EU43" s="76" t="e">
        <f>DX43*100/('кол-во часов'!R41*18)</f>
        <v>#DIV/0!</v>
      </c>
      <c r="EV43" s="76" t="e">
        <f>DY43*100/('кол-во часов'!S41*18)</f>
        <v>#DIV/0!</v>
      </c>
      <c r="EW43" s="76" t="e">
        <f>DZ43*100/('кол-во часов'!T41*18)</f>
        <v>#DIV/0!</v>
      </c>
      <c r="EX43" s="76" t="e">
        <f>EA43*100/('кол-во часов'!U41*18)</f>
        <v>#DIV/0!</v>
      </c>
      <c r="EY43" s="76" t="e">
        <f>EB43*100/('кол-во часов'!V41*18)</f>
        <v>#DIV/0!</v>
      </c>
      <c r="EZ43" s="76" t="e">
        <f>EC43*100/('кол-во часов'!W41*18)</f>
        <v>#DIV/0!</v>
      </c>
      <c r="FA43" s="76" t="e">
        <f>ED43*100/('кол-во часов'!X41*18)</f>
        <v>#DIV/0!</v>
      </c>
    </row>
    <row r="44" ht="18" customHeight="1" spans="2:157">
      <c r="B44" s="49"/>
      <c r="D44" s="8"/>
      <c r="E44" s="43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62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69">
        <f t="shared" si="23"/>
        <v>0</v>
      </c>
      <c r="DI44" s="71">
        <f t="shared" si="24"/>
        <v>0</v>
      </c>
      <c r="DJ44" s="69">
        <f t="shared" si="25"/>
        <v>0</v>
      </c>
      <c r="DK44" s="69">
        <f t="shared" si="26"/>
        <v>0</v>
      </c>
      <c r="DL44" s="69">
        <f t="shared" si="27"/>
        <v>0</v>
      </c>
      <c r="DM44" s="69">
        <f t="shared" si="28"/>
        <v>0</v>
      </c>
      <c r="DN44" s="69">
        <f t="shared" si="29"/>
        <v>0</v>
      </c>
      <c r="DO44" s="69">
        <f t="shared" si="30"/>
        <v>0</v>
      </c>
      <c r="DP44" s="69">
        <f t="shared" si="31"/>
        <v>0</v>
      </c>
      <c r="DQ44" s="69">
        <f t="shared" si="32"/>
        <v>0</v>
      </c>
      <c r="DR44" s="69">
        <f t="shared" si="33"/>
        <v>0</v>
      </c>
      <c r="DS44" s="69">
        <f t="shared" si="34"/>
        <v>0</v>
      </c>
      <c r="DT44" s="69">
        <f t="shared" si="35"/>
        <v>0</v>
      </c>
      <c r="DU44" s="69">
        <f t="shared" si="36"/>
        <v>0</v>
      </c>
      <c r="DV44" s="69">
        <f t="shared" si="37"/>
        <v>0</v>
      </c>
      <c r="DW44" s="69">
        <f t="shared" si="38"/>
        <v>0</v>
      </c>
      <c r="DX44" s="69">
        <f t="shared" si="39"/>
        <v>0</v>
      </c>
      <c r="DY44" s="69">
        <f t="shared" si="40"/>
        <v>0</v>
      </c>
      <c r="DZ44" s="69">
        <f t="shared" si="41"/>
        <v>0</v>
      </c>
      <c r="EA44" s="69">
        <f t="shared" si="42"/>
        <v>0</v>
      </c>
      <c r="EB44" s="69">
        <f t="shared" si="43"/>
        <v>0</v>
      </c>
      <c r="EC44" s="69">
        <f t="shared" si="44"/>
        <v>0</v>
      </c>
      <c r="ED44" s="69">
        <f t="shared" si="45"/>
        <v>0</v>
      </c>
      <c r="EE44" s="76" t="e">
        <f>DH44*100/('кол-во часов'!B42*18)</f>
        <v>#DIV/0!</v>
      </c>
      <c r="EF44" s="76" t="e">
        <f>DI44*100/('кол-во часов'!C42*18)</f>
        <v>#DIV/0!</v>
      </c>
      <c r="EG44" s="76" t="e">
        <f>DJ44*100/('кол-во часов'!D42*17)</f>
        <v>#DIV/0!</v>
      </c>
      <c r="EH44" s="76" t="e">
        <f>DK44*100/('кол-во часов'!E42*18)</f>
        <v>#DIV/0!</v>
      </c>
      <c r="EI44" s="76" t="e">
        <f>DL44*100/('кол-во часов'!F42*18)</f>
        <v>#DIV/0!</v>
      </c>
      <c r="EJ44" s="76" t="e">
        <f>DM44*100/('кол-во часов'!G42*18)</f>
        <v>#DIV/0!</v>
      </c>
      <c r="EK44" s="76" t="e">
        <f>DN44*100/('кол-во часов'!H42*18)</f>
        <v>#DIV/0!</v>
      </c>
      <c r="EL44" s="76" t="e">
        <f>DO44*100/('кол-во часов'!I42*18)</f>
        <v>#DIV/0!</v>
      </c>
      <c r="EM44" s="76" t="e">
        <f>DP44*100/('кол-во часов'!J42*18)</f>
        <v>#DIV/0!</v>
      </c>
      <c r="EN44" s="76" t="e">
        <f>DQ44*100/('кол-во часов'!K42*18)</f>
        <v>#DIV/0!</v>
      </c>
      <c r="EO44" s="76" t="e">
        <f>DR44*100/('кол-во часов'!L42*18)</f>
        <v>#DIV/0!</v>
      </c>
      <c r="EP44" s="76" t="e">
        <f>DS44*100/('кол-во часов'!M42*18)</f>
        <v>#DIV/0!</v>
      </c>
      <c r="EQ44" s="76" t="e">
        <f>DT44*100/('кол-во часов'!N42*18)</f>
        <v>#DIV/0!</v>
      </c>
      <c r="ER44" s="76" t="e">
        <f>DU44*100/('кол-во часов'!O42*18)</f>
        <v>#DIV/0!</v>
      </c>
      <c r="ES44" s="76" t="e">
        <f>DV44*100/('кол-во часов'!P42*18)</f>
        <v>#DIV/0!</v>
      </c>
      <c r="ET44" s="76" t="e">
        <f>DW44*100/('кол-во часов'!Q42*18)</f>
        <v>#DIV/0!</v>
      </c>
      <c r="EU44" s="76" t="e">
        <f>DX44*100/('кол-во часов'!R42*18)</f>
        <v>#DIV/0!</v>
      </c>
      <c r="EV44" s="76" t="e">
        <f>DY44*100/('кол-во часов'!S42*18)</f>
        <v>#DIV/0!</v>
      </c>
      <c r="EW44" s="76" t="e">
        <f>DZ44*100/('кол-во часов'!T42*18)</f>
        <v>#DIV/0!</v>
      </c>
      <c r="EX44" s="76" t="e">
        <f>EA44*100/('кол-во часов'!U42*18)</f>
        <v>#DIV/0!</v>
      </c>
      <c r="EY44" s="76" t="e">
        <f>EB44*100/('кол-во часов'!V42*18)</f>
        <v>#DIV/0!</v>
      </c>
      <c r="EZ44" s="76" t="e">
        <f>EC44*100/('кол-во часов'!W42*18)</f>
        <v>#DIV/0!</v>
      </c>
      <c r="FA44" s="76" t="e">
        <f>ED44*100/('кол-во часов'!X42*18)</f>
        <v>#DIV/0!</v>
      </c>
    </row>
    <row r="45" ht="18" customHeight="1" spans="1:157">
      <c r="A45" s="48"/>
      <c r="B45" s="49"/>
      <c r="D45" s="8"/>
      <c r="E45" s="43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58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69">
        <f t="shared" si="23"/>
        <v>0</v>
      </c>
      <c r="DI45" s="71">
        <f t="shared" si="24"/>
        <v>0</v>
      </c>
      <c r="DJ45" s="69">
        <f t="shared" si="25"/>
        <v>0</v>
      </c>
      <c r="DK45" s="69">
        <f t="shared" si="26"/>
        <v>0</v>
      </c>
      <c r="DL45" s="69">
        <f t="shared" si="27"/>
        <v>0</v>
      </c>
      <c r="DM45" s="69">
        <f t="shared" si="28"/>
        <v>0</v>
      </c>
      <c r="DN45" s="69">
        <f t="shared" si="29"/>
        <v>0</v>
      </c>
      <c r="DO45" s="69">
        <f t="shared" si="30"/>
        <v>0</v>
      </c>
      <c r="DP45" s="69">
        <f t="shared" si="31"/>
        <v>0</v>
      </c>
      <c r="DQ45" s="69">
        <f t="shared" si="32"/>
        <v>0</v>
      </c>
      <c r="DR45" s="69">
        <f t="shared" si="33"/>
        <v>0</v>
      </c>
      <c r="DS45" s="69">
        <f t="shared" si="34"/>
        <v>0</v>
      </c>
      <c r="DT45" s="69">
        <f t="shared" si="35"/>
        <v>0</v>
      </c>
      <c r="DU45" s="69">
        <f t="shared" si="36"/>
        <v>0</v>
      </c>
      <c r="DV45" s="69">
        <f t="shared" si="37"/>
        <v>0</v>
      </c>
      <c r="DW45" s="69">
        <f t="shared" si="38"/>
        <v>0</v>
      </c>
      <c r="DX45" s="69">
        <f t="shared" si="39"/>
        <v>0</v>
      </c>
      <c r="DY45" s="69">
        <f t="shared" si="40"/>
        <v>0</v>
      </c>
      <c r="DZ45" s="69">
        <f t="shared" si="41"/>
        <v>0</v>
      </c>
      <c r="EA45" s="69">
        <f t="shared" si="42"/>
        <v>0</v>
      </c>
      <c r="EB45" s="69">
        <f t="shared" si="43"/>
        <v>0</v>
      </c>
      <c r="EC45" s="69">
        <f t="shared" si="44"/>
        <v>0</v>
      </c>
      <c r="ED45" s="69">
        <f t="shared" si="45"/>
        <v>0</v>
      </c>
      <c r="EE45" s="76" t="e">
        <f>DH45*100/('кол-во часов'!B43*18)</f>
        <v>#DIV/0!</v>
      </c>
      <c r="EF45" s="76" t="e">
        <f>DI45*100/('кол-во часов'!C43*18)</f>
        <v>#DIV/0!</v>
      </c>
      <c r="EG45" s="76" t="e">
        <f>DJ45*100/('кол-во часов'!D43*17)</f>
        <v>#DIV/0!</v>
      </c>
      <c r="EH45" s="76" t="e">
        <f>DK45*100/('кол-во часов'!E43*18)</f>
        <v>#DIV/0!</v>
      </c>
      <c r="EI45" s="76" t="e">
        <f>DL45*100/('кол-во часов'!F43*18)</f>
        <v>#DIV/0!</v>
      </c>
      <c r="EJ45" s="76" t="e">
        <f>DM45*100/('кол-во часов'!G43*18)</f>
        <v>#DIV/0!</v>
      </c>
      <c r="EK45" s="76" t="e">
        <f>DN45*100/('кол-во часов'!H43*18)</f>
        <v>#DIV/0!</v>
      </c>
      <c r="EL45" s="76" t="e">
        <f>DO45*100/('кол-во часов'!I43*18)</f>
        <v>#DIV/0!</v>
      </c>
      <c r="EM45" s="76" t="e">
        <f>DP45*100/('кол-во часов'!J43*18)</f>
        <v>#DIV/0!</v>
      </c>
      <c r="EN45" s="76" t="e">
        <f>DQ45*100/('кол-во часов'!K43*18)</f>
        <v>#DIV/0!</v>
      </c>
      <c r="EO45" s="76" t="e">
        <f>DR45*100/('кол-во часов'!L43*18)</f>
        <v>#DIV/0!</v>
      </c>
      <c r="EP45" s="76" t="e">
        <f>DS45*100/('кол-во часов'!M43*18)</f>
        <v>#DIV/0!</v>
      </c>
      <c r="EQ45" s="76" t="e">
        <f>DT45*100/('кол-во часов'!N43*18)</f>
        <v>#DIV/0!</v>
      </c>
      <c r="ER45" s="76" t="e">
        <f>DU45*100/('кол-во часов'!O43*18)</f>
        <v>#DIV/0!</v>
      </c>
      <c r="ES45" s="76" t="e">
        <f>DV45*100/('кол-во часов'!P43*18)</f>
        <v>#DIV/0!</v>
      </c>
      <c r="ET45" s="76" t="e">
        <f>DW45*100/('кол-во часов'!Q43*18)</f>
        <v>#DIV/0!</v>
      </c>
      <c r="EU45" s="76" t="e">
        <f>DX45*100/('кол-во часов'!R43*18)</f>
        <v>#DIV/0!</v>
      </c>
      <c r="EV45" s="76" t="e">
        <f>DY45*100/('кол-во часов'!S43*18)</f>
        <v>#DIV/0!</v>
      </c>
      <c r="EW45" s="76" t="e">
        <f>DZ45*100/('кол-во часов'!T43*18)</f>
        <v>#DIV/0!</v>
      </c>
      <c r="EX45" s="76" t="e">
        <f>EA45*100/('кол-во часов'!U43*18)</f>
        <v>#DIV/0!</v>
      </c>
      <c r="EY45" s="76" t="e">
        <f>EB45*100/('кол-во часов'!V43*18)</f>
        <v>#DIV/0!</v>
      </c>
      <c r="EZ45" s="76" t="e">
        <f>EC45*100/('кол-во часов'!W43*18)</f>
        <v>#DIV/0!</v>
      </c>
      <c r="FA45" s="76" t="e">
        <f>ED45*100/('кол-во часов'!X43*18)</f>
        <v>#DIV/0!</v>
      </c>
    </row>
    <row r="46" ht="18" customHeight="1" spans="1:157">
      <c r="A46" s="48"/>
      <c r="B46" s="4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58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69">
        <f t="shared" si="23"/>
        <v>0</v>
      </c>
      <c r="DI46" s="71">
        <f t="shared" si="24"/>
        <v>0</v>
      </c>
      <c r="DJ46" s="69">
        <f t="shared" si="25"/>
        <v>0</v>
      </c>
      <c r="DK46" s="69">
        <f t="shared" si="26"/>
        <v>0</v>
      </c>
      <c r="DL46" s="69">
        <f t="shared" si="27"/>
        <v>0</v>
      </c>
      <c r="DM46" s="69">
        <f t="shared" si="28"/>
        <v>0</v>
      </c>
      <c r="DN46" s="69">
        <f t="shared" si="29"/>
        <v>0</v>
      </c>
      <c r="DO46" s="69">
        <f t="shared" si="30"/>
        <v>0</v>
      </c>
      <c r="DP46" s="69">
        <f t="shared" si="31"/>
        <v>0</v>
      </c>
      <c r="DQ46" s="69">
        <f t="shared" si="32"/>
        <v>0</v>
      </c>
      <c r="DR46" s="69">
        <f t="shared" si="33"/>
        <v>0</v>
      </c>
      <c r="DS46" s="69">
        <f t="shared" si="34"/>
        <v>0</v>
      </c>
      <c r="DT46" s="69">
        <f t="shared" si="35"/>
        <v>0</v>
      </c>
      <c r="DU46" s="69">
        <f t="shared" si="36"/>
        <v>0</v>
      </c>
      <c r="DV46" s="69">
        <f t="shared" si="37"/>
        <v>0</v>
      </c>
      <c r="DW46" s="69">
        <f t="shared" si="38"/>
        <v>0</v>
      </c>
      <c r="DX46" s="69">
        <f t="shared" si="39"/>
        <v>0</v>
      </c>
      <c r="DY46" s="69">
        <f t="shared" si="40"/>
        <v>0</v>
      </c>
      <c r="DZ46" s="69">
        <f t="shared" si="41"/>
        <v>0</v>
      </c>
      <c r="EA46" s="69">
        <f t="shared" si="42"/>
        <v>0</v>
      </c>
      <c r="EB46" s="69">
        <f t="shared" si="43"/>
        <v>0</v>
      </c>
      <c r="EC46" s="69">
        <f t="shared" si="44"/>
        <v>0</v>
      </c>
      <c r="ED46" s="69">
        <f t="shared" si="45"/>
        <v>0</v>
      </c>
      <c r="EE46" s="76" t="e">
        <f>DH46*100/('кол-во часов'!B44*18)</f>
        <v>#DIV/0!</v>
      </c>
      <c r="EF46" s="76" t="e">
        <f>DI46*100/('кол-во часов'!C44*18)</f>
        <v>#DIV/0!</v>
      </c>
      <c r="EG46" s="76" t="e">
        <f>DJ46*100/('кол-во часов'!D44*17)</f>
        <v>#DIV/0!</v>
      </c>
      <c r="EH46" s="76" t="e">
        <f>DK46*100/('кол-во часов'!E44*18)</f>
        <v>#DIV/0!</v>
      </c>
      <c r="EI46" s="76" t="e">
        <f>DL46*100/('кол-во часов'!F44*18)</f>
        <v>#DIV/0!</v>
      </c>
      <c r="EJ46" s="76" t="e">
        <f>DM46*100/('кол-во часов'!G44*18)</f>
        <v>#DIV/0!</v>
      </c>
      <c r="EK46" s="76" t="e">
        <f>DN46*100/('кол-во часов'!H44*18)</f>
        <v>#DIV/0!</v>
      </c>
      <c r="EL46" s="76" t="e">
        <f>DO46*100/('кол-во часов'!I44*18)</f>
        <v>#DIV/0!</v>
      </c>
      <c r="EM46" s="76" t="e">
        <f>DP46*100/('кол-во часов'!J44*18)</f>
        <v>#DIV/0!</v>
      </c>
      <c r="EN46" s="76" t="e">
        <f>DQ46*100/('кол-во часов'!K44*18)</f>
        <v>#DIV/0!</v>
      </c>
      <c r="EO46" s="76" t="e">
        <f>DR46*100/('кол-во часов'!L44*18)</f>
        <v>#DIV/0!</v>
      </c>
      <c r="EP46" s="76" t="e">
        <f>DS46*100/('кол-во часов'!M44*18)</f>
        <v>#DIV/0!</v>
      </c>
      <c r="EQ46" s="76" t="e">
        <f>DT46*100/('кол-во часов'!N44*18)</f>
        <v>#DIV/0!</v>
      </c>
      <c r="ER46" s="76" t="e">
        <f>DU46*100/('кол-во часов'!O44*18)</f>
        <v>#DIV/0!</v>
      </c>
      <c r="ES46" s="76" t="e">
        <f>DV46*100/('кол-во часов'!P44*18)</f>
        <v>#DIV/0!</v>
      </c>
      <c r="ET46" s="76" t="e">
        <f>DW46*100/('кол-во часов'!Q44*18)</f>
        <v>#DIV/0!</v>
      </c>
      <c r="EU46" s="76" t="e">
        <f>DX46*100/('кол-во часов'!R44*18)</f>
        <v>#DIV/0!</v>
      </c>
      <c r="EV46" s="76" t="e">
        <f>DY46*100/('кол-во часов'!S44*18)</f>
        <v>#DIV/0!</v>
      </c>
      <c r="EW46" s="76" t="e">
        <f>DZ46*100/('кол-во часов'!T44*18)</f>
        <v>#DIV/0!</v>
      </c>
      <c r="EX46" s="76" t="e">
        <f>EA46*100/('кол-во часов'!U44*18)</f>
        <v>#DIV/0!</v>
      </c>
      <c r="EY46" s="76" t="e">
        <f>EB46*100/('кол-во часов'!V44*18)</f>
        <v>#DIV/0!</v>
      </c>
      <c r="EZ46" s="76" t="e">
        <f>EC46*100/('кол-во часов'!W44*18)</f>
        <v>#DIV/0!</v>
      </c>
      <c r="FA46" s="76" t="e">
        <f>ED46*100/('кол-во часов'!X44*18)</f>
        <v>#DIV/0!</v>
      </c>
    </row>
    <row r="47" ht="18" customHeight="1" spans="1:157">
      <c r="A47" s="48"/>
      <c r="B47" s="4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58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69">
        <f t="shared" si="23"/>
        <v>0</v>
      </c>
      <c r="DI47" s="71">
        <f t="shared" si="24"/>
        <v>0</v>
      </c>
      <c r="DJ47" s="69">
        <f t="shared" si="25"/>
        <v>0</v>
      </c>
      <c r="DK47" s="69">
        <f t="shared" si="26"/>
        <v>0</v>
      </c>
      <c r="DL47" s="69">
        <f t="shared" si="27"/>
        <v>0</v>
      </c>
      <c r="DM47" s="69">
        <f t="shared" si="28"/>
        <v>0</v>
      </c>
      <c r="DN47" s="69">
        <f t="shared" si="29"/>
        <v>0</v>
      </c>
      <c r="DO47" s="69">
        <f t="shared" si="30"/>
        <v>0</v>
      </c>
      <c r="DP47" s="69">
        <f t="shared" si="31"/>
        <v>0</v>
      </c>
      <c r="DQ47" s="69">
        <f t="shared" si="32"/>
        <v>0</v>
      </c>
      <c r="DR47" s="69">
        <f t="shared" si="33"/>
        <v>0</v>
      </c>
      <c r="DS47" s="69">
        <f t="shared" si="34"/>
        <v>0</v>
      </c>
      <c r="DT47" s="69">
        <f t="shared" si="35"/>
        <v>0</v>
      </c>
      <c r="DU47" s="69">
        <f t="shared" si="36"/>
        <v>0</v>
      </c>
      <c r="DV47" s="69">
        <f t="shared" si="37"/>
        <v>0</v>
      </c>
      <c r="DW47" s="69">
        <f t="shared" si="38"/>
        <v>0</v>
      </c>
      <c r="DX47" s="69">
        <f t="shared" si="39"/>
        <v>0</v>
      </c>
      <c r="DY47" s="69">
        <f t="shared" si="40"/>
        <v>0</v>
      </c>
      <c r="DZ47" s="69">
        <f t="shared" si="41"/>
        <v>0</v>
      </c>
      <c r="EA47" s="69">
        <f t="shared" si="42"/>
        <v>0</v>
      </c>
      <c r="EB47" s="69">
        <f t="shared" si="43"/>
        <v>0</v>
      </c>
      <c r="EC47" s="69">
        <f t="shared" si="44"/>
        <v>0</v>
      </c>
      <c r="ED47" s="69">
        <f t="shared" si="45"/>
        <v>0</v>
      </c>
      <c r="EE47" s="76" t="e">
        <f>DH47*100/('кол-во часов'!B45*18)</f>
        <v>#DIV/0!</v>
      </c>
      <c r="EF47" s="76" t="e">
        <f>DI47*100/('кол-во часов'!C45*18)</f>
        <v>#DIV/0!</v>
      </c>
      <c r="EG47" s="76" t="e">
        <f>DJ47*100/('кол-во часов'!D45*17)</f>
        <v>#DIV/0!</v>
      </c>
      <c r="EH47" s="76" t="e">
        <f>DK47*100/('кол-во часов'!E45*18)</f>
        <v>#DIV/0!</v>
      </c>
      <c r="EI47" s="76" t="e">
        <f>DL47*100/('кол-во часов'!F45*18)</f>
        <v>#DIV/0!</v>
      </c>
      <c r="EJ47" s="76" t="e">
        <f>DM47*100/('кол-во часов'!G45*18)</f>
        <v>#DIV/0!</v>
      </c>
      <c r="EK47" s="76" t="e">
        <f>DN47*100/('кол-во часов'!H45*18)</f>
        <v>#DIV/0!</v>
      </c>
      <c r="EL47" s="76" t="e">
        <f>DO47*100/('кол-во часов'!I45*18)</f>
        <v>#DIV/0!</v>
      </c>
      <c r="EM47" s="76" t="e">
        <f>DP47*100/('кол-во часов'!J45*18)</f>
        <v>#DIV/0!</v>
      </c>
      <c r="EN47" s="76" t="e">
        <f>DQ47*100/('кол-во часов'!K45*18)</f>
        <v>#DIV/0!</v>
      </c>
      <c r="EO47" s="76" t="e">
        <f>DR47*100/('кол-во часов'!L45*18)</f>
        <v>#DIV/0!</v>
      </c>
      <c r="EP47" s="76" t="e">
        <f>DS47*100/('кол-во часов'!M45*18)</f>
        <v>#DIV/0!</v>
      </c>
      <c r="EQ47" s="76" t="e">
        <f>DT47*100/('кол-во часов'!N45*18)</f>
        <v>#DIV/0!</v>
      </c>
      <c r="ER47" s="76" t="e">
        <f>DU47*100/('кол-во часов'!O45*18)</f>
        <v>#DIV/0!</v>
      </c>
      <c r="ES47" s="76" t="e">
        <f>DV47*100/('кол-во часов'!P45*18)</f>
        <v>#DIV/0!</v>
      </c>
      <c r="ET47" s="76" t="e">
        <f>DW47*100/('кол-во часов'!Q45*18)</f>
        <v>#DIV/0!</v>
      </c>
      <c r="EU47" s="76" t="e">
        <f>DX47*100/('кол-во часов'!R45*18)</f>
        <v>#DIV/0!</v>
      </c>
      <c r="EV47" s="76" t="e">
        <f>DY47*100/('кол-во часов'!S45*18)</f>
        <v>#DIV/0!</v>
      </c>
      <c r="EW47" s="76" t="e">
        <f>DZ47*100/('кол-во часов'!T45*18)</f>
        <v>#DIV/0!</v>
      </c>
      <c r="EX47" s="76" t="e">
        <f>EA47*100/('кол-во часов'!U45*18)</f>
        <v>#DIV/0!</v>
      </c>
      <c r="EY47" s="76" t="e">
        <f>EB47*100/('кол-во часов'!V45*18)</f>
        <v>#DIV/0!</v>
      </c>
      <c r="EZ47" s="76" t="e">
        <f>EC47*100/('кол-во часов'!W45*18)</f>
        <v>#DIV/0!</v>
      </c>
      <c r="FA47" s="76" t="e">
        <f>ED47*100/('кол-во часов'!X45*18)</f>
        <v>#DIV/0!</v>
      </c>
    </row>
    <row r="48" s="12" customFormat="1" ht="15.75" customHeight="1" spans="1:157">
      <c r="A48" s="50"/>
      <c r="B48" s="51"/>
      <c r="D48" s="13"/>
      <c r="E48" s="27">
        <v>9</v>
      </c>
      <c r="F48" s="27">
        <v>10</v>
      </c>
      <c r="G48" s="27">
        <v>11</v>
      </c>
      <c r="H48" s="27">
        <v>13</v>
      </c>
      <c r="I48" s="27">
        <v>14</v>
      </c>
      <c r="J48" s="27">
        <v>15</v>
      </c>
      <c r="K48" s="27">
        <v>16</v>
      </c>
      <c r="L48" s="27">
        <v>17</v>
      </c>
      <c r="M48" s="27">
        <v>18</v>
      </c>
      <c r="N48" s="27">
        <v>20</v>
      </c>
      <c r="O48" s="27">
        <v>21</v>
      </c>
      <c r="P48" s="27">
        <v>22</v>
      </c>
      <c r="Q48" s="27">
        <v>23</v>
      </c>
      <c r="R48" s="27">
        <v>24</v>
      </c>
      <c r="S48" s="27">
        <v>25</v>
      </c>
      <c r="T48" s="27">
        <v>27</v>
      </c>
      <c r="U48" s="27">
        <v>28</v>
      </c>
      <c r="V48" s="27">
        <v>29</v>
      </c>
      <c r="W48" s="27">
        <v>30</v>
      </c>
      <c r="X48" s="27">
        <v>31</v>
      </c>
      <c r="Y48" s="27">
        <v>1</v>
      </c>
      <c r="Z48" s="57">
        <v>3</v>
      </c>
      <c r="AA48" s="57">
        <v>4</v>
      </c>
      <c r="AB48" s="57">
        <v>5</v>
      </c>
      <c r="AC48" s="57">
        <v>6</v>
      </c>
      <c r="AD48" s="57">
        <v>7</v>
      </c>
      <c r="AE48" s="57">
        <v>8</v>
      </c>
      <c r="AF48" s="57">
        <v>10</v>
      </c>
      <c r="AG48" s="57">
        <v>11</v>
      </c>
      <c r="AH48" s="57">
        <v>12</v>
      </c>
      <c r="AI48" s="57">
        <v>13</v>
      </c>
      <c r="AJ48" s="57">
        <v>14</v>
      </c>
      <c r="AK48" s="57">
        <v>15</v>
      </c>
      <c r="AL48" s="57">
        <v>17</v>
      </c>
      <c r="AM48" s="57">
        <v>18</v>
      </c>
      <c r="AN48" s="57">
        <v>19</v>
      </c>
      <c r="AO48" s="57">
        <v>20</v>
      </c>
      <c r="AP48" s="57">
        <v>21</v>
      </c>
      <c r="AQ48" s="57">
        <v>22</v>
      </c>
      <c r="AR48" s="57">
        <v>24</v>
      </c>
      <c r="AS48" s="57">
        <v>25</v>
      </c>
      <c r="AT48" s="57">
        <v>26</v>
      </c>
      <c r="AU48" s="57">
        <v>27</v>
      </c>
      <c r="AV48" s="57">
        <v>28</v>
      </c>
      <c r="AW48" s="57">
        <v>1</v>
      </c>
      <c r="AX48" s="57">
        <v>3</v>
      </c>
      <c r="AY48" s="11">
        <v>4</v>
      </c>
      <c r="AZ48" s="57">
        <v>5</v>
      </c>
      <c r="BA48" s="11">
        <v>6</v>
      </c>
      <c r="BB48" s="57">
        <v>7</v>
      </c>
      <c r="BC48" s="11">
        <v>10</v>
      </c>
      <c r="BD48" s="57">
        <v>11</v>
      </c>
      <c r="BE48" s="57">
        <v>12</v>
      </c>
      <c r="BF48" s="11">
        <v>13</v>
      </c>
      <c r="BG48" s="57">
        <v>14</v>
      </c>
      <c r="BH48" s="57">
        <v>15</v>
      </c>
      <c r="BI48" s="57">
        <v>16</v>
      </c>
      <c r="BJ48" s="11">
        <v>17</v>
      </c>
      <c r="BK48" s="57">
        <v>18</v>
      </c>
      <c r="BL48" s="11">
        <v>19</v>
      </c>
      <c r="BM48" s="57">
        <v>20</v>
      </c>
      <c r="BN48" s="11">
        <v>21</v>
      </c>
      <c r="BO48" s="57">
        <v>22</v>
      </c>
      <c r="BP48" s="57">
        <v>31</v>
      </c>
      <c r="BQ48" s="57">
        <v>1</v>
      </c>
      <c r="BR48" s="57">
        <v>2</v>
      </c>
      <c r="BS48" s="57">
        <v>3</v>
      </c>
      <c r="BT48" s="57">
        <v>4</v>
      </c>
      <c r="BU48" s="57">
        <v>5</v>
      </c>
      <c r="BV48" s="57">
        <v>7</v>
      </c>
      <c r="BW48" s="11">
        <v>8</v>
      </c>
      <c r="BX48" s="57">
        <v>9</v>
      </c>
      <c r="BY48" s="11">
        <v>10</v>
      </c>
      <c r="BZ48" s="57">
        <v>11</v>
      </c>
      <c r="CA48" s="11">
        <v>12</v>
      </c>
      <c r="CB48" s="57">
        <v>13</v>
      </c>
      <c r="CC48" s="57">
        <v>14</v>
      </c>
      <c r="CD48" s="57">
        <v>15</v>
      </c>
      <c r="CE48" s="57">
        <v>16</v>
      </c>
      <c r="CF48" s="57">
        <v>17</v>
      </c>
      <c r="CG48" s="57">
        <v>18</v>
      </c>
      <c r="CH48" s="57">
        <v>19</v>
      </c>
      <c r="CI48" s="57">
        <v>21</v>
      </c>
      <c r="CJ48" s="57">
        <v>22</v>
      </c>
      <c r="CK48" s="57">
        <v>23</v>
      </c>
      <c r="CL48" s="57">
        <v>24</v>
      </c>
      <c r="CM48" s="57">
        <v>25</v>
      </c>
      <c r="CN48" s="57">
        <v>26</v>
      </c>
      <c r="CO48" s="57">
        <v>28</v>
      </c>
      <c r="CP48" s="57">
        <v>29</v>
      </c>
      <c r="CQ48" s="57">
        <v>30</v>
      </c>
      <c r="CR48" s="57">
        <v>5</v>
      </c>
      <c r="CS48" s="57">
        <v>6</v>
      </c>
      <c r="CT48" s="66">
        <v>7</v>
      </c>
      <c r="CU48" s="57">
        <v>12</v>
      </c>
      <c r="CV48" s="66">
        <v>13</v>
      </c>
      <c r="CW48" s="57">
        <v>14</v>
      </c>
      <c r="CX48" s="66">
        <v>15</v>
      </c>
      <c r="CY48" s="57">
        <v>16</v>
      </c>
      <c r="CZ48" s="57">
        <v>17</v>
      </c>
      <c r="DA48" s="66">
        <v>19</v>
      </c>
      <c r="DB48" s="57">
        <v>20</v>
      </c>
      <c r="DC48" s="66">
        <v>21</v>
      </c>
      <c r="DD48" s="57">
        <v>22</v>
      </c>
      <c r="DE48" s="66">
        <v>23</v>
      </c>
      <c r="DF48" s="66">
        <v>24</v>
      </c>
      <c r="DG48" s="57">
        <v>26</v>
      </c>
      <c r="DH48" s="70">
        <f t="shared" si="23"/>
        <v>0</v>
      </c>
      <c r="DI48" s="72">
        <f t="shared" si="24"/>
        <v>0</v>
      </c>
      <c r="DJ48" s="70">
        <f t="shared" si="25"/>
        <v>0</v>
      </c>
      <c r="DK48" s="70">
        <f t="shared" si="26"/>
        <v>0</v>
      </c>
      <c r="DL48" s="70">
        <f t="shared" si="27"/>
        <v>0</v>
      </c>
      <c r="DM48" s="70">
        <f t="shared" si="28"/>
        <v>0</v>
      </c>
      <c r="DN48" s="70">
        <f t="shared" si="29"/>
        <v>0</v>
      </c>
      <c r="DO48" s="70">
        <f t="shared" si="30"/>
        <v>0</v>
      </c>
      <c r="DP48" s="70">
        <f t="shared" si="31"/>
        <v>0</v>
      </c>
      <c r="DQ48" s="70">
        <f t="shared" si="32"/>
        <v>0</v>
      </c>
      <c r="DR48" s="70">
        <f t="shared" si="33"/>
        <v>0</v>
      </c>
      <c r="DS48" s="70">
        <f t="shared" si="34"/>
        <v>0</v>
      </c>
      <c r="DT48" s="70">
        <f t="shared" si="35"/>
        <v>0</v>
      </c>
      <c r="DU48" s="70">
        <f t="shared" si="36"/>
        <v>0</v>
      </c>
      <c r="DV48" s="70">
        <f t="shared" si="37"/>
        <v>0</v>
      </c>
      <c r="DW48" s="70">
        <f t="shared" si="38"/>
        <v>0</v>
      </c>
      <c r="DX48" s="70">
        <f t="shared" si="39"/>
        <v>0</v>
      </c>
      <c r="DY48" s="70">
        <f t="shared" si="40"/>
        <v>0</v>
      </c>
      <c r="DZ48" s="70">
        <f t="shared" si="41"/>
        <v>0</v>
      </c>
      <c r="EA48" s="70">
        <f t="shared" si="42"/>
        <v>0</v>
      </c>
      <c r="EB48" s="70">
        <f t="shared" si="43"/>
        <v>0</v>
      </c>
      <c r="EC48" s="70">
        <f t="shared" si="44"/>
        <v>0</v>
      </c>
      <c r="ED48" s="70">
        <f t="shared" si="45"/>
        <v>0</v>
      </c>
      <c r="EE48" s="77" t="e">
        <f>DH48*100/('кол-во часов'!B44*18)</f>
        <v>#DIV/0!</v>
      </c>
      <c r="EF48" s="78" t="e">
        <f>DI48*100/('кол-во часов'!C44*18)</f>
        <v>#DIV/0!</v>
      </c>
      <c r="EG48" s="80" t="e">
        <f>DJ48*100/('кол-во часов'!D44*17)</f>
        <v>#DIV/0!</v>
      </c>
      <c r="EH48" s="78" t="e">
        <f>DK48*100/('кол-во часов'!E44*18)</f>
        <v>#DIV/0!</v>
      </c>
      <c r="EI48" s="78" t="e">
        <f>DL48*100/('кол-во часов'!F44*18)</f>
        <v>#DIV/0!</v>
      </c>
      <c r="EJ48" s="78" t="e">
        <f>DM48*100/('кол-во часов'!G44*18)</f>
        <v>#DIV/0!</v>
      </c>
      <c r="EK48" s="78" t="e">
        <f>DN48*100/('кол-во часов'!H44*18)</f>
        <v>#DIV/0!</v>
      </c>
      <c r="EL48" s="78" t="e">
        <f>DO48*100/('кол-во часов'!I44*18)</f>
        <v>#DIV/0!</v>
      </c>
      <c r="EM48" s="78" t="e">
        <f>DP48*100/('кол-во часов'!J44*18)</f>
        <v>#DIV/0!</v>
      </c>
      <c r="EN48" s="78" t="e">
        <f>DQ48*100/('кол-во часов'!K44*18)</f>
        <v>#DIV/0!</v>
      </c>
      <c r="EO48" s="78" t="e">
        <f>DR48*100/('кол-во часов'!L44*18)</f>
        <v>#DIV/0!</v>
      </c>
      <c r="EP48" s="78" t="e">
        <f>DS48*100/('кол-во часов'!M44*18)</f>
        <v>#DIV/0!</v>
      </c>
      <c r="EQ48" s="78" t="e">
        <f>DT48*100/('кол-во часов'!N44*18)</f>
        <v>#DIV/0!</v>
      </c>
      <c r="ER48" s="78" t="e">
        <f>DU48*100/('кол-во часов'!O44*18)</f>
        <v>#DIV/0!</v>
      </c>
      <c r="ES48" s="78" t="e">
        <f>DV48*100/('кол-во часов'!P44*18)</f>
        <v>#DIV/0!</v>
      </c>
      <c r="ET48" s="78" t="e">
        <f>DW48*100/('кол-во часов'!Q44*18)</f>
        <v>#DIV/0!</v>
      </c>
      <c r="EU48" s="78" t="e">
        <f>DX48*100/('кол-во часов'!R44*18)</f>
        <v>#DIV/0!</v>
      </c>
      <c r="EV48" s="78" t="e">
        <f>DY48*100/('кол-во часов'!S44*18)</f>
        <v>#DIV/0!</v>
      </c>
      <c r="EW48" s="78" t="e">
        <f>DZ48*100/('кол-во часов'!T44*18)</f>
        <v>#DIV/0!</v>
      </c>
      <c r="EX48" s="78" t="e">
        <f>EA48*100/('кол-во часов'!U44*18)</f>
        <v>#DIV/0!</v>
      </c>
      <c r="EY48" s="78" t="e">
        <f>EB48*100/('кол-во часов'!V44*18)</f>
        <v>#DIV/0!</v>
      </c>
      <c r="EZ48" s="78" t="e">
        <f>EC48*100/('кол-во часов'!W44*18)</f>
        <v>#DIV/0!</v>
      </c>
      <c r="FA48" s="78" t="e">
        <f>ED48*100/('кол-во часов'!X44*18)</f>
        <v>#DIV/0!</v>
      </c>
    </row>
    <row r="49" s="13" customFormat="1" ht="16.2" customHeight="1" spans="2:157">
      <c r="B49" s="52"/>
      <c r="E49" s="23" t="s">
        <v>5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56" t="s">
        <v>6</v>
      </c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60" t="s">
        <v>7</v>
      </c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3" t="s">
        <v>8</v>
      </c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4" t="s">
        <v>9</v>
      </c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U49" s="73"/>
      <c r="DV49" s="73"/>
      <c r="DW49" s="73"/>
      <c r="DX49" s="5"/>
      <c r="DY49" s="5"/>
      <c r="DZ49" s="5"/>
      <c r="EA49" s="5"/>
      <c r="EB49" s="5"/>
      <c r="EC49" s="5"/>
      <c r="ED49" s="73"/>
      <c r="EE49" s="79"/>
      <c r="EF49" s="79"/>
      <c r="EG4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</row>
    <row r="50" ht="58.2" customHeight="1" spans="1:157">
      <c r="A50" s="53" t="s">
        <v>67</v>
      </c>
      <c r="EC50" s="17"/>
      <c r="EE50" s="79"/>
      <c r="EF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</row>
    <row r="51" ht="15.75" customHeight="1" spans="135:135">
      <c r="EE51" s="18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</sheetData>
  <sortState ref="A2:B25">
    <sortCondition ref="A2:A25"/>
  </sortState>
  <mergeCells count="18">
    <mergeCell ref="F2:J2"/>
    <mergeCell ref="F3:N3"/>
    <mergeCell ref="R3:AI3"/>
    <mergeCell ref="F4:N4"/>
    <mergeCell ref="R4:AG4"/>
    <mergeCell ref="A6:B6"/>
    <mergeCell ref="E6:X6"/>
    <mergeCell ref="Y6:AV6"/>
    <mergeCell ref="AW6:BP6"/>
    <mergeCell ref="BQ6:CQ6"/>
    <mergeCell ref="CR6:DG6"/>
    <mergeCell ref="DH6:ED6"/>
    <mergeCell ref="EE6:FA6"/>
    <mergeCell ref="E49:X49"/>
    <mergeCell ref="Y49:AV49"/>
    <mergeCell ref="AW49:BP49"/>
    <mergeCell ref="BQ49:CQ49"/>
    <mergeCell ref="CR49:DG49"/>
  </mergeCells>
  <pageMargins left="0.7" right="0.7" top="1.14375" bottom="1.14375" header="0.75" footer="0.75"/>
  <pageSetup paperSize="9" scale="45" fitToWidth="0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44"/>
  <sheetViews>
    <sheetView workbookViewId="0">
      <selection activeCell="G45" sqref="G45"/>
    </sheetView>
  </sheetViews>
  <sheetFormatPr defaultColWidth="9" defaultRowHeight="14.25"/>
  <cols>
    <col min="2" max="2" width="5.3" customWidth="1"/>
    <col min="3" max="3" width="5.4" customWidth="1"/>
    <col min="4" max="4" width="5.1" customWidth="1"/>
    <col min="5" max="5" width="5.5" customWidth="1"/>
    <col min="6" max="6" width="5.4" customWidth="1"/>
    <col min="7" max="7" width="5.5" customWidth="1"/>
    <col min="8" max="8" width="5.2" customWidth="1"/>
    <col min="9" max="9" width="5.9" customWidth="1"/>
    <col min="10" max="10" width="5.3" customWidth="1"/>
    <col min="11" max="11" width="5.4" customWidth="1"/>
    <col min="12" max="12" width="6.2" customWidth="1"/>
    <col min="13" max="13" width="5.5" customWidth="1"/>
    <col min="14" max="14" width="4.9" customWidth="1"/>
    <col min="15" max="15" width="5.1" customWidth="1"/>
    <col min="16" max="16" width="5.8" customWidth="1"/>
    <col min="17" max="18" width="5.4" customWidth="1"/>
    <col min="19" max="20" width="5.3" customWidth="1"/>
    <col min="21" max="21" width="5.5" customWidth="1"/>
    <col min="22" max="22" width="5.1" customWidth="1"/>
    <col min="23" max="23" width="5" customWidth="1"/>
    <col min="24" max="24" width="5.3" customWidth="1"/>
  </cols>
  <sheetData>
    <row r="2" ht="18" spans="2:24">
      <c r="B2" s="4" t="s">
        <v>68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5.75" spans="2:2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15.75" spans="1:24">
      <c r="A4" s="6" t="s">
        <v>14</v>
      </c>
      <c r="B4" s="7" t="s">
        <v>15</v>
      </c>
      <c r="C4" s="7" t="s">
        <v>16</v>
      </c>
      <c r="D4" s="7" t="s">
        <v>13</v>
      </c>
      <c r="E4" s="7" t="s">
        <v>17</v>
      </c>
      <c r="F4" s="7" t="s">
        <v>18</v>
      </c>
      <c r="G4" s="7" t="s">
        <v>19</v>
      </c>
      <c r="H4" s="7" t="s">
        <v>20</v>
      </c>
      <c r="I4" s="7" t="s">
        <v>21</v>
      </c>
      <c r="J4" s="7" t="s">
        <v>22</v>
      </c>
      <c r="K4" s="7" t="s">
        <v>23</v>
      </c>
      <c r="L4" s="7" t="s">
        <v>24</v>
      </c>
      <c r="M4" s="7" t="s">
        <v>25</v>
      </c>
      <c r="N4" s="7" t="s">
        <v>26</v>
      </c>
      <c r="O4" s="7" t="s">
        <v>27</v>
      </c>
      <c r="P4" s="7" t="s">
        <v>28</v>
      </c>
      <c r="Q4" s="7" t="s">
        <v>29</v>
      </c>
      <c r="R4" s="7" t="s">
        <v>30</v>
      </c>
      <c r="S4" s="7" t="s">
        <v>31</v>
      </c>
      <c r="T4" s="7" t="s">
        <v>32</v>
      </c>
      <c r="U4" s="7" t="s">
        <v>33</v>
      </c>
      <c r="V4" s="7" t="s">
        <v>34</v>
      </c>
      <c r="W4" s="7" t="s">
        <v>35</v>
      </c>
      <c r="X4" s="7" t="s">
        <v>36</v>
      </c>
    </row>
    <row r="5" ht="15.75" spans="1:24">
      <c r="A5" s="8" t="s">
        <v>38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ht="15.75" spans="1:24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ht="15.75" spans="1:24">
      <c r="A7" s="8" t="s">
        <v>69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ht="15.75" spans="1:24">
      <c r="A8" s="8" t="s">
        <v>70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ht="15.75" spans="1:24">
      <c r="A9" s="8" t="s">
        <v>71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15.75" spans="1:24">
      <c r="A10" s="8" t="s">
        <v>72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15.75" spans="1:24">
      <c r="A11" s="8" t="s">
        <v>73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15.75" spans="1:24">
      <c r="A12" s="8" t="s">
        <v>74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15.75" spans="1:24">
      <c r="A13" s="8" t="s">
        <v>75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15.75" spans="1:24">
      <c r="A14" s="8" t="s">
        <v>76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15.75" spans="1:24">
      <c r="A15" s="8" t="s">
        <v>77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15.75" spans="1:24">
      <c r="A16" s="8" t="s">
        <v>78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15.75" spans="1:24">
      <c r="A17" s="8" t="s">
        <v>79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15.75" spans="1:24">
      <c r="A18" s="8" t="s">
        <v>80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15.75" spans="1:24">
      <c r="A19" s="8" t="s">
        <v>81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15.75" spans="1:24">
      <c r="A20" s="8" t="s">
        <v>82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15.75" spans="1:24">
      <c r="A21" s="8" t="s">
        <v>83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15.75" spans="1:24">
      <c r="A22" s="8" t="s">
        <v>84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15.75" spans="1:24">
      <c r="A23" s="8" t="s">
        <v>85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15.75" spans="1:24">
      <c r="A24" s="8" t="s">
        <v>86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15.75" spans="1:24">
      <c r="A25" s="8" t="s">
        <v>87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15.75" spans="1:24">
      <c r="A26" s="8" t="s">
        <v>88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15.75" spans="1:24">
      <c r="A27" s="8" t="s">
        <v>89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15.75" spans="1:24">
      <c r="A28" s="8" t="s">
        <v>90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15.75" spans="1:24">
      <c r="A29" s="8" t="s">
        <v>91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15.75" spans="1:24">
      <c r="A30" s="8" t="s">
        <v>92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15.75" spans="1:24">
      <c r="A31" s="8" t="s">
        <v>93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15.75" spans="1:24">
      <c r="A32" s="10" t="s">
        <v>94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15.75" spans="1:24">
      <c r="A33" s="8" t="s">
        <v>95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15.75" spans="1:24">
      <c r="A34" s="8" t="s">
        <v>96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15.75" spans="1:24">
      <c r="A35" s="8" t="s">
        <v>97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15.75" spans="1:24">
      <c r="A36" s="8" t="s">
        <v>98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15.75" spans="1:24">
      <c r="A37" s="8" t="s">
        <v>99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15.75" spans="1:24">
      <c r="A38" s="8" t="s">
        <v>100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15.75" spans="1:24">
      <c r="A39" s="8" t="s">
        <v>101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15.75" spans="1:24">
      <c r="A40" s="8" t="s">
        <v>102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15.75" spans="1:24">
      <c r="A41" s="8" t="s">
        <v>103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15.75" spans="1:24">
      <c r="A42" s="8" t="s">
        <v>104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ht="15.75" spans="1:24">
      <c r="A43" s="8" t="s">
        <v>105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ht="15.75" spans="1:24">
      <c r="A44" s="8" t="s">
        <v>106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</sheetData>
  <mergeCells count="1">
    <mergeCell ref="B2:X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E6" sqref="E6"/>
    </sheetView>
  </sheetViews>
  <sheetFormatPr defaultColWidth="9" defaultRowHeight="14.25" outlineLevelRow="5"/>
  <cols>
    <col min="1" max="1" width="88.2" customWidth="1"/>
  </cols>
  <sheetData>
    <row r="1" ht="29.4" customHeight="1" spans="1:1">
      <c r="A1" s="1" t="s">
        <v>107</v>
      </c>
    </row>
    <row r="2" ht="70.8" customHeight="1" spans="1:1">
      <c r="A2" s="2" t="s">
        <v>108</v>
      </c>
    </row>
    <row r="3" ht="67.8" customHeight="1" spans="1:1">
      <c r="A3" s="2" t="s">
        <v>109</v>
      </c>
    </row>
    <row r="4" ht="39.6" customHeight="1" spans="1:1">
      <c r="A4" s="3" t="s">
        <v>110</v>
      </c>
    </row>
    <row r="5" ht="18.75" spans="1:1">
      <c r="A5" s="3"/>
    </row>
    <row r="6" ht="56.25" spans="1:1">
      <c r="A6" s="2" t="s">
        <v>111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user</cp:lastModifiedBy>
  <dcterms:created xsi:type="dcterms:W3CDTF">2021-09-20T17:47:00Z</dcterms:created>
  <cp:lastPrinted>2022-09-02T07:17:00Z</cp:lastPrinted>
  <dcterms:modified xsi:type="dcterms:W3CDTF">2025-01-21T08:30:42Z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44C91898ABD1462EB29C65D33E72F7E9_12</vt:lpwstr>
  </property>
  <property fmtid="{D5CDD505-2E9C-101B-9397-08002B2CF9AE}" pid="3" name="KSOProductBuildVer">
    <vt:lpwstr>1049-12.2.0.19805</vt:lpwstr>
  </property>
</Properties>
</file>